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5480" windowHeight="7380" activeTab="1"/>
  </bookViews>
  <sheets>
    <sheet name="титул (2)" sheetId="50" r:id="rId1"/>
    <sheet name="1день " sheetId="61" r:id="rId2"/>
    <sheet name="2день" sheetId="62" r:id="rId3"/>
    <sheet name="3день " sheetId="52" r:id="rId4"/>
    <sheet name="4день" sheetId="53" r:id="rId5"/>
    <sheet name="5день " sheetId="54" r:id="rId6"/>
    <sheet name="6день" sheetId="55" r:id="rId7"/>
    <sheet name="7день " sheetId="56" r:id="rId8"/>
    <sheet name="8день" sheetId="57" r:id="rId9"/>
    <sheet name="9день " sheetId="58" r:id="rId10"/>
    <sheet name="10день" sheetId="59" r:id="rId11"/>
  </sheets>
  <definedNames>
    <definedName name="А">'2день'!$B:$B</definedName>
    <definedName name="_xlnm.Print_Area" localSheetId="0">'титул (2)'!$A$1:$L$18</definedName>
  </definedNames>
  <calcPr calcId="145621"/>
</workbook>
</file>

<file path=xl/calcChain.xml><?xml version="1.0" encoding="utf-8"?>
<calcChain xmlns="http://schemas.openxmlformats.org/spreadsheetml/2006/main">
  <c r="AA12" i="62" l="1"/>
  <c r="AB12" i="62"/>
  <c r="Z12" i="62"/>
  <c r="Y12" i="62"/>
  <c r="X12" i="62"/>
  <c r="W12" i="62"/>
  <c r="V12" i="62"/>
  <c r="U12" i="62"/>
  <c r="T12" i="62"/>
  <c r="S12" i="62"/>
  <c r="R12" i="62"/>
  <c r="Q12" i="62"/>
  <c r="P12" i="62"/>
  <c r="O12" i="62"/>
  <c r="N12" i="62"/>
  <c r="M12" i="62"/>
  <c r="J12" i="62" l="1"/>
  <c r="L12" i="62"/>
  <c r="K12" i="62"/>
  <c r="I12" i="62"/>
  <c r="H12" i="62"/>
  <c r="G12" i="62"/>
  <c r="AB20" i="62" l="1"/>
  <c r="AA20" i="62"/>
  <c r="Z20" i="62"/>
  <c r="Y20" i="62"/>
  <c r="X20" i="62"/>
  <c r="W20" i="62"/>
  <c r="V20" i="62"/>
  <c r="U20" i="62"/>
  <c r="T20" i="62"/>
  <c r="S20" i="62"/>
  <c r="R20" i="62"/>
  <c r="Q20" i="62"/>
  <c r="P20" i="62"/>
  <c r="O20" i="62"/>
  <c r="N20" i="62"/>
  <c r="M20" i="62"/>
  <c r="L20" i="62"/>
  <c r="K20" i="62"/>
  <c r="J20" i="62"/>
  <c r="I20" i="62"/>
  <c r="H20" i="62"/>
  <c r="G20" i="62"/>
  <c r="F20" i="62"/>
  <c r="E20" i="62"/>
  <c r="F12" i="62"/>
  <c r="E12" i="62"/>
  <c r="AB28" i="61"/>
  <c r="AA28" i="61"/>
  <c r="Z28" i="61"/>
  <c r="Y28" i="61"/>
  <c r="X28" i="61"/>
  <c r="W28" i="61"/>
  <c r="V28" i="61"/>
  <c r="U28" i="61"/>
  <c r="T28" i="61"/>
  <c r="S28" i="61"/>
  <c r="R28" i="61"/>
  <c r="Q28" i="61"/>
  <c r="P28" i="61"/>
  <c r="O28" i="61"/>
  <c r="N28" i="61"/>
  <c r="M28" i="61"/>
  <c r="L28" i="61"/>
  <c r="K28" i="61"/>
  <c r="J28" i="61"/>
  <c r="I28" i="61"/>
  <c r="H28" i="61"/>
  <c r="G28" i="61"/>
  <c r="F28" i="61"/>
  <c r="E28" i="61"/>
  <c r="AB20" i="61"/>
  <c r="AB29" i="61" s="1"/>
  <c r="AA20" i="61"/>
  <c r="Z20" i="61"/>
  <c r="Z29" i="61" s="1"/>
  <c r="Y20" i="61"/>
  <c r="Y29" i="61" s="1"/>
  <c r="X20" i="61"/>
  <c r="X29" i="61" s="1"/>
  <c r="W20" i="61"/>
  <c r="W29" i="61" s="1"/>
  <c r="V20" i="61"/>
  <c r="V29" i="61" s="1"/>
  <c r="U20" i="61"/>
  <c r="U29" i="61" s="1"/>
  <c r="T20" i="61"/>
  <c r="T29" i="61" s="1"/>
  <c r="S20" i="61"/>
  <c r="S29" i="61" s="1"/>
  <c r="R20" i="61"/>
  <c r="R29" i="61" s="1"/>
  <c r="Q20" i="61"/>
  <c r="Q29" i="61" s="1"/>
  <c r="P20" i="61"/>
  <c r="P29" i="61" s="1"/>
  <c r="O20" i="61"/>
  <c r="O29" i="61" s="1"/>
  <c r="N20" i="61"/>
  <c r="N29" i="61" s="1"/>
  <c r="M20" i="61"/>
  <c r="M29" i="61" s="1"/>
  <c r="L20" i="61"/>
  <c r="K20" i="61"/>
  <c r="K29" i="61" s="1"/>
  <c r="J20" i="61"/>
  <c r="I20" i="61"/>
  <c r="H20" i="61"/>
  <c r="G20" i="61"/>
  <c r="G29" i="61" s="1"/>
  <c r="F20" i="61"/>
  <c r="E20" i="61"/>
  <c r="AB21" i="59"/>
  <c r="AA21" i="59"/>
  <c r="Z21" i="59"/>
  <c r="Y21" i="59"/>
  <c r="X21" i="59"/>
  <c r="W21" i="59"/>
  <c r="V21" i="59"/>
  <c r="U21" i="59"/>
  <c r="T21" i="59"/>
  <c r="S21" i="59"/>
  <c r="R21" i="59"/>
  <c r="Q21" i="59"/>
  <c r="P21" i="59"/>
  <c r="O21" i="59"/>
  <c r="N21" i="59"/>
  <c r="M21" i="59"/>
  <c r="L21" i="59"/>
  <c r="K21" i="59"/>
  <c r="J21" i="59"/>
  <c r="I21" i="59"/>
  <c r="H21" i="59"/>
  <c r="G21" i="59"/>
  <c r="F21" i="59"/>
  <c r="E21" i="59"/>
  <c r="AB12" i="59"/>
  <c r="AB22" i="59" s="1"/>
  <c r="AA12" i="59"/>
  <c r="AA22" i="59" s="1"/>
  <c r="Z12" i="59"/>
  <c r="Z22" i="59" s="1"/>
  <c r="Y12" i="59"/>
  <c r="Y22" i="59" s="1"/>
  <c r="X12" i="59"/>
  <c r="X22" i="59" s="1"/>
  <c r="W12" i="59"/>
  <c r="W22" i="59" s="1"/>
  <c r="V12" i="59"/>
  <c r="V22" i="59" s="1"/>
  <c r="U12" i="59"/>
  <c r="U22" i="59" s="1"/>
  <c r="T12" i="59"/>
  <c r="T22" i="59" s="1"/>
  <c r="S12" i="59"/>
  <c r="S22" i="59" s="1"/>
  <c r="R12" i="59"/>
  <c r="R22" i="59" s="1"/>
  <c r="Q12" i="59"/>
  <c r="Q22" i="59" s="1"/>
  <c r="P12" i="59"/>
  <c r="P22" i="59" s="1"/>
  <c r="O12" i="59"/>
  <c r="O22" i="59" s="1"/>
  <c r="N12" i="59"/>
  <c r="N22" i="59" s="1"/>
  <c r="M12" i="59"/>
  <c r="M22" i="59" s="1"/>
  <c r="L12" i="59"/>
  <c r="L22" i="59" s="1"/>
  <c r="K12" i="59"/>
  <c r="K22" i="59" s="1"/>
  <c r="J12" i="59"/>
  <c r="J22" i="59" s="1"/>
  <c r="I12" i="59"/>
  <c r="I22" i="59" s="1"/>
  <c r="H12" i="59"/>
  <c r="H22" i="59" s="1"/>
  <c r="G12" i="59"/>
  <c r="G22" i="59" s="1"/>
  <c r="F12" i="59"/>
  <c r="F22" i="59" s="1"/>
  <c r="E12" i="59"/>
  <c r="E22" i="59" s="1"/>
  <c r="AB21" i="58"/>
  <c r="AA21" i="58"/>
  <c r="Z21" i="58"/>
  <c r="Y21" i="58"/>
  <c r="X21" i="58"/>
  <c r="W21" i="58"/>
  <c r="V21" i="58"/>
  <c r="U21" i="58"/>
  <c r="T21" i="58"/>
  <c r="S21" i="58"/>
  <c r="R21" i="58"/>
  <c r="Q21" i="58"/>
  <c r="P21" i="58"/>
  <c r="O21" i="58"/>
  <c r="N21" i="58"/>
  <c r="M21" i="58"/>
  <c r="L21" i="58"/>
  <c r="K21" i="58"/>
  <c r="J21" i="58"/>
  <c r="I21" i="58"/>
  <c r="H21" i="58"/>
  <c r="G21" i="58"/>
  <c r="F21" i="58"/>
  <c r="E21" i="58"/>
  <c r="AB12" i="58"/>
  <c r="AB22" i="58" s="1"/>
  <c r="AA12" i="58"/>
  <c r="AA22" i="58" s="1"/>
  <c r="Z12" i="58"/>
  <c r="Z22" i="58" s="1"/>
  <c r="Y12" i="58"/>
  <c r="Y22" i="58" s="1"/>
  <c r="X12" i="58"/>
  <c r="X22" i="58" s="1"/>
  <c r="W12" i="58"/>
  <c r="W22" i="58" s="1"/>
  <c r="V12" i="58"/>
  <c r="V22" i="58" s="1"/>
  <c r="U12" i="58"/>
  <c r="U22" i="58" s="1"/>
  <c r="T12" i="58"/>
  <c r="T22" i="58" s="1"/>
  <c r="S12" i="58"/>
  <c r="S22" i="58" s="1"/>
  <c r="R12" i="58"/>
  <c r="R22" i="58" s="1"/>
  <c r="Q12" i="58"/>
  <c r="Q22" i="58" s="1"/>
  <c r="P12" i="58"/>
  <c r="P22" i="58" s="1"/>
  <c r="O12" i="58"/>
  <c r="O22" i="58" s="1"/>
  <c r="N12" i="58"/>
  <c r="N22" i="58" s="1"/>
  <c r="M12" i="58"/>
  <c r="M22" i="58" s="1"/>
  <c r="L12" i="58"/>
  <c r="L22" i="58" s="1"/>
  <c r="K12" i="58"/>
  <c r="K22" i="58" s="1"/>
  <c r="J12" i="58"/>
  <c r="J22" i="58" s="1"/>
  <c r="I12" i="58"/>
  <c r="I22" i="58" s="1"/>
  <c r="H12" i="58"/>
  <c r="H22" i="58" s="1"/>
  <c r="G12" i="58"/>
  <c r="G22" i="58" s="1"/>
  <c r="F12" i="58"/>
  <c r="F22" i="58" s="1"/>
  <c r="E12" i="58"/>
  <c r="E22" i="58" s="1"/>
  <c r="AB21" i="57"/>
  <c r="AA21" i="57"/>
  <c r="Z21" i="57"/>
  <c r="Y21" i="57"/>
  <c r="X21" i="57"/>
  <c r="W21" i="57"/>
  <c r="V21" i="57"/>
  <c r="U21" i="57"/>
  <c r="T21" i="57"/>
  <c r="S21" i="57"/>
  <c r="R21" i="57"/>
  <c r="Q21" i="57"/>
  <c r="P21" i="57"/>
  <c r="O21" i="57"/>
  <c r="N21" i="57"/>
  <c r="M21" i="57"/>
  <c r="L21" i="57"/>
  <c r="K21" i="57"/>
  <c r="J21" i="57"/>
  <c r="I21" i="57"/>
  <c r="H21" i="57"/>
  <c r="G21" i="57"/>
  <c r="F21" i="57"/>
  <c r="E21" i="57"/>
  <c r="AB12" i="57"/>
  <c r="AB22" i="57" s="1"/>
  <c r="AA12" i="57"/>
  <c r="AA22" i="57" s="1"/>
  <c r="Z12" i="57"/>
  <c r="Z22" i="57" s="1"/>
  <c r="Y12" i="57"/>
  <c r="Y22" i="57" s="1"/>
  <c r="X12" i="57"/>
  <c r="X22" i="57" s="1"/>
  <c r="W12" i="57"/>
  <c r="W22" i="57" s="1"/>
  <c r="V12" i="57"/>
  <c r="V22" i="57" s="1"/>
  <c r="U12" i="57"/>
  <c r="U22" i="57" s="1"/>
  <c r="T12" i="57"/>
  <c r="T22" i="57" s="1"/>
  <c r="S12" i="57"/>
  <c r="S22" i="57" s="1"/>
  <c r="R12" i="57"/>
  <c r="R22" i="57" s="1"/>
  <c r="Q12" i="57"/>
  <c r="Q22" i="57" s="1"/>
  <c r="P12" i="57"/>
  <c r="P22" i="57" s="1"/>
  <c r="O12" i="57"/>
  <c r="O22" i="57" s="1"/>
  <c r="N12" i="57"/>
  <c r="N22" i="57" s="1"/>
  <c r="M12" i="57"/>
  <c r="M22" i="57" s="1"/>
  <c r="L12" i="57"/>
  <c r="L22" i="57" s="1"/>
  <c r="K12" i="57"/>
  <c r="J12" i="57"/>
  <c r="I12" i="57"/>
  <c r="I22" i="57" s="1"/>
  <c r="H12" i="57"/>
  <c r="H22" i="57" s="1"/>
  <c r="G12" i="57"/>
  <c r="G22" i="57" s="1"/>
  <c r="F12" i="57"/>
  <c r="F22" i="57" s="1"/>
  <c r="E12" i="57"/>
  <c r="E22" i="57" s="1"/>
  <c r="AB20" i="56"/>
  <c r="AA20" i="56"/>
  <c r="Z20" i="56"/>
  <c r="Y20" i="56"/>
  <c r="X20" i="56"/>
  <c r="W20" i="56"/>
  <c r="V20" i="56"/>
  <c r="U20" i="56"/>
  <c r="T20" i="56"/>
  <c r="S20" i="56"/>
  <c r="R20" i="56"/>
  <c r="Q20" i="56"/>
  <c r="P20" i="56"/>
  <c r="O20" i="56"/>
  <c r="N20" i="56"/>
  <c r="M20" i="56"/>
  <c r="L20" i="56"/>
  <c r="K20" i="56"/>
  <c r="J20" i="56"/>
  <c r="I20" i="56"/>
  <c r="H20" i="56"/>
  <c r="G20" i="56"/>
  <c r="F20" i="56"/>
  <c r="E20" i="56"/>
  <c r="AB12" i="56"/>
  <c r="AB21" i="56" s="1"/>
  <c r="AA12" i="56"/>
  <c r="AA21" i="56" s="1"/>
  <c r="Z12" i="56"/>
  <c r="Z21" i="56" s="1"/>
  <c r="Y12" i="56"/>
  <c r="Y21" i="56" s="1"/>
  <c r="X12" i="56"/>
  <c r="X21" i="56" s="1"/>
  <c r="W12" i="56"/>
  <c r="W21" i="56" s="1"/>
  <c r="V12" i="56"/>
  <c r="V21" i="56" s="1"/>
  <c r="U12" i="56"/>
  <c r="U21" i="56" s="1"/>
  <c r="T12" i="56"/>
  <c r="T21" i="56" s="1"/>
  <c r="S12" i="56"/>
  <c r="S21" i="56" s="1"/>
  <c r="R12" i="56"/>
  <c r="R21" i="56" s="1"/>
  <c r="Q12" i="56"/>
  <c r="Q21" i="56" s="1"/>
  <c r="P12" i="56"/>
  <c r="P21" i="56" s="1"/>
  <c r="O12" i="56"/>
  <c r="O21" i="56" s="1"/>
  <c r="N12" i="56"/>
  <c r="N21" i="56" s="1"/>
  <c r="M12" i="56"/>
  <c r="M21" i="56" s="1"/>
  <c r="L12" i="56"/>
  <c r="L21" i="56" s="1"/>
  <c r="K12" i="56"/>
  <c r="K21" i="56" s="1"/>
  <c r="J12" i="56"/>
  <c r="J21" i="56" s="1"/>
  <c r="I12" i="56"/>
  <c r="I21" i="56" s="1"/>
  <c r="H12" i="56"/>
  <c r="H21" i="56" s="1"/>
  <c r="G12" i="56"/>
  <c r="G21" i="56" s="1"/>
  <c r="F12" i="56"/>
  <c r="F21" i="56" s="1"/>
  <c r="E12" i="56"/>
  <c r="E21" i="56" s="1"/>
  <c r="AB20" i="55"/>
  <c r="AA20" i="55"/>
  <c r="Z20" i="55"/>
  <c r="Y20" i="55"/>
  <c r="X20" i="55"/>
  <c r="W20" i="55"/>
  <c r="V20" i="55"/>
  <c r="U20" i="55"/>
  <c r="T20" i="55"/>
  <c r="S20" i="55"/>
  <c r="R20" i="55"/>
  <c r="Q20" i="55"/>
  <c r="P20" i="55"/>
  <c r="O20" i="55"/>
  <c r="N20" i="55"/>
  <c r="M20" i="55"/>
  <c r="L20" i="55"/>
  <c r="K20" i="55"/>
  <c r="J20" i="55"/>
  <c r="I20" i="55"/>
  <c r="H20" i="55"/>
  <c r="G20" i="55"/>
  <c r="F20" i="55"/>
  <c r="E20" i="55"/>
  <c r="AB13" i="55"/>
  <c r="AA13" i="55"/>
  <c r="Z13" i="55"/>
  <c r="Y13" i="55"/>
  <c r="X13" i="55"/>
  <c r="W13" i="55"/>
  <c r="V13" i="55"/>
  <c r="U13" i="55"/>
  <c r="T13" i="55"/>
  <c r="S13" i="55"/>
  <c r="R13" i="55"/>
  <c r="Q13" i="55"/>
  <c r="P13" i="55"/>
  <c r="O13" i="55"/>
  <c r="N13" i="55"/>
  <c r="M13" i="55"/>
  <c r="L13" i="55"/>
  <c r="K13" i="55"/>
  <c r="J13" i="55"/>
  <c r="I13" i="55"/>
  <c r="H13" i="55"/>
  <c r="G13" i="55"/>
  <c r="F13" i="55"/>
  <c r="E13" i="55"/>
  <c r="AB21" i="54"/>
  <c r="AA21" i="54"/>
  <c r="Z21" i="54"/>
  <c r="Y21" i="54"/>
  <c r="X21" i="54"/>
  <c r="W21" i="54"/>
  <c r="V21" i="54"/>
  <c r="U21" i="54"/>
  <c r="T21" i="54"/>
  <c r="S21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AB12" i="54"/>
  <c r="AA12" i="54"/>
  <c r="AA22" i="54" s="1"/>
  <c r="Z12" i="54"/>
  <c r="Z22" i="54" s="1"/>
  <c r="Y12" i="54"/>
  <c r="Y22" i="54" s="1"/>
  <c r="X12" i="54"/>
  <c r="X22" i="54" s="1"/>
  <c r="W12" i="54"/>
  <c r="V12" i="54"/>
  <c r="V22" i="54" s="1"/>
  <c r="U12" i="54"/>
  <c r="U22" i="54" s="1"/>
  <c r="T12" i="54"/>
  <c r="T22" i="54" s="1"/>
  <c r="S12" i="54"/>
  <c r="S22" i="54" s="1"/>
  <c r="R12" i="54"/>
  <c r="R22" i="54" s="1"/>
  <c r="Q12" i="54"/>
  <c r="Q22" i="54" s="1"/>
  <c r="P12" i="54"/>
  <c r="P22" i="54" s="1"/>
  <c r="O12" i="54"/>
  <c r="O22" i="54" s="1"/>
  <c r="N12" i="54"/>
  <c r="N22" i="54" s="1"/>
  <c r="M12" i="54"/>
  <c r="M22" i="54" s="1"/>
  <c r="L12" i="54"/>
  <c r="L22" i="54" s="1"/>
  <c r="K12" i="54"/>
  <c r="J12" i="54"/>
  <c r="J22" i="54" s="1"/>
  <c r="I12" i="54"/>
  <c r="H12" i="54"/>
  <c r="H22" i="54" s="1"/>
  <c r="G12" i="54"/>
  <c r="F12" i="54"/>
  <c r="F22" i="54" s="1"/>
  <c r="E12" i="54"/>
  <c r="AB21" i="53"/>
  <c r="AA21" i="53"/>
  <c r="Z21" i="53"/>
  <c r="Y21" i="53"/>
  <c r="X21" i="53"/>
  <c r="W21" i="53"/>
  <c r="V21" i="53"/>
  <c r="U21" i="53"/>
  <c r="T21" i="53"/>
  <c r="S21" i="53"/>
  <c r="R21" i="53"/>
  <c r="Q21" i="53"/>
  <c r="P21" i="53"/>
  <c r="O21" i="53"/>
  <c r="N21" i="53"/>
  <c r="M21" i="53"/>
  <c r="L21" i="53"/>
  <c r="K21" i="53"/>
  <c r="J21" i="53"/>
  <c r="I21" i="53"/>
  <c r="H21" i="53"/>
  <c r="G21" i="53"/>
  <c r="F21" i="53"/>
  <c r="E21" i="53"/>
  <c r="AB13" i="53"/>
  <c r="AA13" i="53"/>
  <c r="Z13" i="53"/>
  <c r="Y13" i="53"/>
  <c r="X13" i="53"/>
  <c r="W13" i="53"/>
  <c r="V13" i="53"/>
  <c r="U13" i="53"/>
  <c r="T13" i="53"/>
  <c r="T22" i="53" s="1"/>
  <c r="S13" i="53"/>
  <c r="S22" i="53" s="1"/>
  <c r="R13" i="53"/>
  <c r="R22" i="53" s="1"/>
  <c r="Q13" i="53"/>
  <c r="Q22" i="53" s="1"/>
  <c r="P13" i="53"/>
  <c r="O13" i="53"/>
  <c r="O22" i="53" s="1"/>
  <c r="N13" i="53"/>
  <c r="N22" i="53" s="1"/>
  <c r="M13" i="53"/>
  <c r="M22" i="53" s="1"/>
  <c r="L13" i="53"/>
  <c r="K13" i="53"/>
  <c r="J13" i="53"/>
  <c r="I13" i="53"/>
  <c r="H13" i="53"/>
  <c r="G13" i="53"/>
  <c r="F13" i="53"/>
  <c r="E13" i="53"/>
  <c r="AB20" i="52"/>
  <c r="AA20" i="52"/>
  <c r="Z20" i="52"/>
  <c r="Y20" i="52"/>
  <c r="X20" i="52"/>
  <c r="W20" i="52"/>
  <c r="V20" i="52"/>
  <c r="U20" i="52"/>
  <c r="T20" i="52"/>
  <c r="S20" i="52"/>
  <c r="R20" i="52"/>
  <c r="Q20" i="52"/>
  <c r="P20" i="52"/>
  <c r="O20" i="52"/>
  <c r="N20" i="52"/>
  <c r="M20" i="52"/>
  <c r="L20" i="52"/>
  <c r="K20" i="52"/>
  <c r="J20" i="52"/>
  <c r="I20" i="52"/>
  <c r="H20" i="52"/>
  <c r="G20" i="52"/>
  <c r="F20" i="52"/>
  <c r="E20" i="52"/>
  <c r="AB12" i="52"/>
  <c r="AB21" i="52" s="1"/>
  <c r="AA12" i="52"/>
  <c r="AA21" i="52" s="1"/>
  <c r="Z12" i="52"/>
  <c r="Z21" i="52" s="1"/>
  <c r="Y12" i="52"/>
  <c r="Y21" i="52" s="1"/>
  <c r="X12" i="52"/>
  <c r="W12" i="52"/>
  <c r="V12" i="52"/>
  <c r="U12" i="52"/>
  <c r="T12" i="52"/>
  <c r="T21" i="52" s="1"/>
  <c r="S12" i="52"/>
  <c r="S21" i="52" s="1"/>
  <c r="R12" i="52"/>
  <c r="R21" i="52" s="1"/>
  <c r="Q12" i="52"/>
  <c r="Q21" i="52" s="1"/>
  <c r="P12" i="52"/>
  <c r="P21" i="52" s="1"/>
  <c r="O12" i="52"/>
  <c r="O21" i="52" s="1"/>
  <c r="N12" i="52"/>
  <c r="N21" i="52" s="1"/>
  <c r="M12" i="52"/>
  <c r="M21" i="52" s="1"/>
  <c r="L12" i="52"/>
  <c r="K12" i="52"/>
  <c r="J12" i="52"/>
  <c r="I12" i="52"/>
  <c r="H12" i="52"/>
  <c r="G12" i="52"/>
  <c r="F12" i="52"/>
  <c r="E12" i="52"/>
  <c r="L21" i="52" l="1"/>
  <c r="J21" i="52"/>
  <c r="H21" i="52"/>
  <c r="H22" i="53"/>
  <c r="K22" i="57"/>
  <c r="I22" i="53"/>
  <c r="K22" i="53"/>
  <c r="G22" i="53"/>
  <c r="E22" i="53"/>
  <c r="K22" i="54"/>
  <c r="I22" i="54"/>
  <c r="G22" i="54"/>
  <c r="E22" i="54"/>
  <c r="J22" i="57"/>
  <c r="I21" i="52"/>
  <c r="K21" i="52"/>
  <c r="V21" i="52"/>
  <c r="F21" i="52"/>
  <c r="E21" i="52"/>
  <c r="G21" i="52"/>
  <c r="U21" i="52"/>
  <c r="X21" i="52"/>
  <c r="W21" i="52"/>
  <c r="W22" i="54"/>
  <c r="AB22" i="53"/>
  <c r="AA22" i="53"/>
  <c r="Z22" i="53"/>
  <c r="Y22" i="53"/>
  <c r="X22" i="53"/>
  <c r="W22" i="53"/>
  <c r="V22" i="53"/>
  <c r="U22" i="53"/>
  <c r="P22" i="53"/>
  <c r="L22" i="53"/>
  <c r="J22" i="53"/>
  <c r="F22" i="53"/>
  <c r="AB22" i="54"/>
  <c r="AA29" i="61"/>
  <c r="F21" i="55"/>
  <c r="H21" i="55"/>
  <c r="J21" i="55"/>
  <c r="L21" i="55"/>
  <c r="N21" i="55"/>
  <c r="P21" i="55"/>
  <c r="R21" i="55"/>
  <c r="T21" i="55"/>
  <c r="V21" i="55"/>
  <c r="X21" i="55"/>
  <c r="Z21" i="55"/>
  <c r="AB21" i="55"/>
  <c r="E21" i="55"/>
  <c r="G21" i="55"/>
  <c r="I21" i="55"/>
  <c r="E21" i="62"/>
  <c r="G21" i="62"/>
  <c r="I21" i="62"/>
  <c r="K21" i="62"/>
  <c r="M21" i="62"/>
  <c r="O21" i="62"/>
  <c r="F21" i="62"/>
  <c r="H21" i="62"/>
  <c r="J21" i="62"/>
  <c r="L21" i="62"/>
  <c r="N21" i="62"/>
  <c r="P21" i="62"/>
  <c r="R21" i="62"/>
  <c r="T21" i="62"/>
  <c r="V21" i="62"/>
  <c r="X21" i="62"/>
  <c r="Z21" i="62"/>
  <c r="AB21" i="62"/>
  <c r="Q21" i="62"/>
  <c r="S21" i="62"/>
  <c r="U21" i="62"/>
  <c r="W21" i="62"/>
  <c r="Y21" i="62"/>
  <c r="AA21" i="62"/>
  <c r="E29" i="61"/>
  <c r="I29" i="61"/>
  <c r="F29" i="61"/>
  <c r="H29" i="61"/>
  <c r="J29" i="61"/>
  <c r="L29" i="61"/>
  <c r="K21" i="55"/>
  <c r="M21" i="55"/>
  <c r="O21" i="55"/>
  <c r="Q21" i="55"/>
  <c r="S21" i="55"/>
  <c r="U21" i="55"/>
  <c r="W21" i="55"/>
  <c r="Y21" i="55"/>
  <c r="AA21" i="55"/>
</calcChain>
</file>

<file path=xl/sharedStrings.xml><?xml version="1.0" encoding="utf-8"?>
<sst xmlns="http://schemas.openxmlformats.org/spreadsheetml/2006/main" count="691" uniqueCount="213">
  <si>
    <t>№ рецептуры</t>
  </si>
  <si>
    <t>В1</t>
  </si>
  <si>
    <t>С</t>
  </si>
  <si>
    <t>А</t>
  </si>
  <si>
    <t>Е</t>
  </si>
  <si>
    <t>Са</t>
  </si>
  <si>
    <t>Mg</t>
  </si>
  <si>
    <t>Fe</t>
  </si>
  <si>
    <t xml:space="preserve"> </t>
  </si>
  <si>
    <t>Хлеб пшеничный</t>
  </si>
  <si>
    <t>Итого</t>
  </si>
  <si>
    <t>Итого за день</t>
  </si>
  <si>
    <t>Р</t>
  </si>
  <si>
    <t>Масло</t>
  </si>
  <si>
    <t xml:space="preserve">                                                                                                                                                     </t>
  </si>
  <si>
    <t>Прием пищи, наименование блюд</t>
  </si>
  <si>
    <t>Пищевые вещества (г)</t>
  </si>
  <si>
    <t>Б</t>
  </si>
  <si>
    <t>Ж</t>
  </si>
  <si>
    <t>У</t>
  </si>
  <si>
    <t>Витамины (мг)</t>
  </si>
  <si>
    <t>Минеральные вещества (мг)</t>
  </si>
  <si>
    <t>Возрастная категория:</t>
  </si>
  <si>
    <t>7-11 и старше</t>
  </si>
  <si>
    <t>Сыр</t>
  </si>
  <si>
    <t>Рассольник</t>
  </si>
  <si>
    <t>Сосиски, сардельки отварные</t>
  </si>
  <si>
    <t>Компот из смеси сухофрукт</t>
  </si>
  <si>
    <t>Суп с рыбными консервами</t>
  </si>
  <si>
    <t>для возрастной группы 7-11 лет, 12 лет и старше</t>
  </si>
  <si>
    <t>ДЕНЬ №2       Завтрак</t>
  </si>
  <si>
    <t>сок</t>
  </si>
  <si>
    <t>Плов из птицы</t>
  </si>
  <si>
    <t>фрукты св</t>
  </si>
  <si>
    <t>ДЕНЬ №9    Обед</t>
  </si>
  <si>
    <t>ДЕНЬ №7 Завтрак</t>
  </si>
  <si>
    <t>Макароны,запеченные с сыром</t>
  </si>
  <si>
    <t>ДЕНЬ №7 Обед</t>
  </si>
  <si>
    <t xml:space="preserve">печень по-строгановски </t>
  </si>
  <si>
    <t>Омлет</t>
  </si>
  <si>
    <t>Свекольник</t>
  </si>
  <si>
    <t>ДЕНЬ №6 Завтрак</t>
  </si>
  <si>
    <t>яйцо вареное</t>
  </si>
  <si>
    <t>ДЕНЬ № 8 Завтрак</t>
  </si>
  <si>
    <t xml:space="preserve">Гуляш </t>
  </si>
  <si>
    <t>каша рисовая с сухофруктами</t>
  </si>
  <si>
    <t>ДЕНЬ № 3 Завтрак</t>
  </si>
  <si>
    <t>ДЕНЬ №3 Обед</t>
  </si>
  <si>
    <t>Пюре картофельное</t>
  </si>
  <si>
    <t>Борщ с капустой и картофелем</t>
  </si>
  <si>
    <t>Суп из разных овощей</t>
  </si>
  <si>
    <t>суфле из мясо оленина</t>
  </si>
  <si>
    <t>Пюре гороховое</t>
  </si>
  <si>
    <t>ДЕНЬ №4  Завтрак</t>
  </si>
  <si>
    <t>ДЕНЬ № 4  Обед</t>
  </si>
  <si>
    <t>ДЕНЬ №10 Завтрак</t>
  </si>
  <si>
    <t>биточек из оленины</t>
  </si>
  <si>
    <t>ДЕНЬ №1 Завтрак</t>
  </si>
  <si>
    <t xml:space="preserve">Суп картофельный с клёцками и мясом </t>
  </si>
  <si>
    <t xml:space="preserve"> Капуста тушеная</t>
  </si>
  <si>
    <t xml:space="preserve">Энерг. Ценность </t>
  </si>
  <si>
    <t>Сезон: осенне-зимний</t>
  </si>
  <si>
    <t>ДЕНЬ №1 Обед</t>
  </si>
  <si>
    <t>Итого за ДЕНЬ №1</t>
  </si>
  <si>
    <t>Итого за ДЕНЬ №2</t>
  </si>
  <si>
    <t>Итого за ДЕНЬ №3</t>
  </si>
  <si>
    <t>ДЕНЬ №5  ОБЕД</t>
  </si>
  <si>
    <t xml:space="preserve">Итого за ДЕНЬ №5 </t>
  </si>
  <si>
    <t>ДЕНЬ №6 ОБЕД</t>
  </si>
  <si>
    <t>Итого за ДЕНЬ №6</t>
  </si>
  <si>
    <t xml:space="preserve">Итого за ДЕНЬ №7 </t>
  </si>
  <si>
    <t>Итого за ДЕНЬ №4</t>
  </si>
  <si>
    <t>ДЕНЬ №5 ЗАВТРАК</t>
  </si>
  <si>
    <t>ДЕНЬ № 8 ОБЕД</t>
  </si>
  <si>
    <t>ДЕНЬ № 9   ЗАВТРАК</t>
  </si>
  <si>
    <t>Итого за ДЕНЬ №8</t>
  </si>
  <si>
    <t>Итого за ДЕНЬ №9</t>
  </si>
  <si>
    <t>ДЕНЬ №10 ОБЕД</t>
  </si>
  <si>
    <t>суп молочный с макар. изделиями</t>
  </si>
  <si>
    <t>"Утверждаю"</t>
  </si>
  <si>
    <t>"Согласовано"</t>
  </si>
  <si>
    <t>_____________________Оторваев С.Х</t>
  </si>
  <si>
    <t>Перспективное 10-дневное меню учащихся МБОУ "ЦО с.Конергино"</t>
  </si>
  <si>
    <t>МБОУ "ЦО с. Конергино"</t>
  </si>
  <si>
    <t>278(п7)</t>
  </si>
  <si>
    <t>Примечание:</t>
  </si>
  <si>
    <t xml:space="preserve">1. согласно п.10.3 СанПин 2.4.4.2599-10 блюда приготавляются с использованием йодированной соли, </t>
  </si>
  <si>
    <t>а также в питании школьников используется хлеб пшеничный йодированный.</t>
  </si>
  <si>
    <t>2. согласно п.10.3 СанПин 2.4.4.2599-10  в целях профилактики недостаточности витамина С в школах</t>
  </si>
  <si>
    <t>проиводится искусственная С-витаминизация готовых третьих блюд аскорбиновой кислотой.</t>
  </si>
  <si>
    <t xml:space="preserve">Препарат водят в компоты, кисели и т.д. после их охлаждения до 15 гр.С(для компота) и 35 грС (для киселя) </t>
  </si>
  <si>
    <t>в количестве до 20 мг непостредственно перед реализацией. Витаминизированные блюда не подогревают.</t>
  </si>
  <si>
    <t>При составлении примерного меню использовалась следующая литература:</t>
  </si>
  <si>
    <t>1.Сборник рецептур блюд и кулинарных изделий для предприятий общественного питания</t>
  </si>
  <si>
    <t>авт.-сост:А.И.Здобинов, В.А.Цыганенко,М.И.Пересичный .2005 г</t>
  </si>
  <si>
    <t xml:space="preserve">2. Сборник технологических нормативов ,рецептур и кулинарных изделий для школьных ОУ, школ-интернатов, </t>
  </si>
  <si>
    <t>детских домов и детских оздоровительных учреждений , Пермь 2008 г.</t>
  </si>
  <si>
    <t>3. Сборник технологических нормативов - Сборник рецептур и кулинарных изделий для питания детей дошкольных ОУ</t>
  </si>
  <si>
    <t>под ред.М.П.Могильного и В.А.Тутельяна - М: ДеЛи принт, 2010 г</t>
  </si>
  <si>
    <t>4. Справочник рецептур блюд для питания учащихся ОУ г.Москвы, выпуск 4, 2003 г.</t>
  </si>
  <si>
    <t xml:space="preserve">6. Сборник технологических нормативов ,рецептур и кулинарных изделий для школьных ОУ, школ-интернатов, </t>
  </si>
  <si>
    <t>детских домов и детских оздоровительных учреждений , части 1 и 2 . Пермь 2001 г.</t>
  </si>
  <si>
    <t>7. Сборник технологических нормативов ,рецептур и кулинарных изделий для предприятий общественного питания при ОШ, 2004 г</t>
  </si>
  <si>
    <t>186(п.7)</t>
  </si>
  <si>
    <t>1(п1)</t>
  </si>
  <si>
    <t>2(п1)</t>
  </si>
  <si>
    <t>878(п7)</t>
  </si>
  <si>
    <t>62(п6)</t>
  </si>
  <si>
    <t>19(1)</t>
  </si>
  <si>
    <t>59(п1)</t>
  </si>
  <si>
    <t>42(п1)</t>
  </si>
  <si>
    <t>11(п1)</t>
  </si>
  <si>
    <t>407(п7)</t>
  </si>
  <si>
    <t>50(п1)</t>
  </si>
  <si>
    <t>172(п7)</t>
  </si>
  <si>
    <t>44(п7)</t>
  </si>
  <si>
    <t>81(п1)</t>
  </si>
  <si>
    <t>56(п10</t>
  </si>
  <si>
    <t>100(п7)</t>
  </si>
  <si>
    <t>48(п1)</t>
  </si>
  <si>
    <t>161(п6)</t>
  </si>
  <si>
    <t>562(п7)</t>
  </si>
  <si>
    <t>119(п7)</t>
  </si>
  <si>
    <t>55(п6)</t>
  </si>
  <si>
    <t>53(п1)</t>
  </si>
  <si>
    <t>25(п1)</t>
  </si>
  <si>
    <t>16(п1)</t>
  </si>
  <si>
    <t>203(п6)</t>
  </si>
  <si>
    <t>153(п6)</t>
  </si>
  <si>
    <t>245(п6)</t>
  </si>
  <si>
    <t>167(п7)</t>
  </si>
  <si>
    <t>782(п7)</t>
  </si>
  <si>
    <t>5. Сборник рецептур блюд и кулинарных изделий для приедприятий общественного питания,часть 1 ,1996 г, часть 2, 1997 г</t>
  </si>
  <si>
    <t>73(п4)</t>
  </si>
  <si>
    <t>781(п7)</t>
  </si>
  <si>
    <t>выход блюда</t>
  </si>
  <si>
    <t>7-11л</t>
  </si>
  <si>
    <t>11 и ст</t>
  </si>
  <si>
    <t>Каша пшеничная молочная</t>
  </si>
  <si>
    <t>11(п4)</t>
  </si>
  <si>
    <t>Суп картофельный с мясными фрикадельками</t>
  </si>
  <si>
    <t>консервы рыбные (порциями)</t>
  </si>
  <si>
    <t>210(п7)</t>
  </si>
  <si>
    <t>консервы овощные закусочные (икра кабачковая)</t>
  </si>
  <si>
    <t>92(п1)</t>
  </si>
  <si>
    <t>61(п1)</t>
  </si>
  <si>
    <t>39(п1)</t>
  </si>
  <si>
    <t>голубцы ленивые</t>
  </si>
  <si>
    <t>55 (п7)</t>
  </si>
  <si>
    <t>Макароные издел. отварные</t>
  </si>
  <si>
    <t>мясо отварное оленина</t>
  </si>
  <si>
    <t xml:space="preserve"> 169 (п7)</t>
  </si>
  <si>
    <t>510(п7)</t>
  </si>
  <si>
    <t>40 (п5)</t>
  </si>
  <si>
    <t>винегрет овощной</t>
  </si>
  <si>
    <t>65(п.7)</t>
  </si>
  <si>
    <t xml:space="preserve">Чай с сахаром </t>
  </si>
  <si>
    <t>Суп молочный с крупой (рис)</t>
  </si>
  <si>
    <t>консервы овощные закусочные, томаты</t>
  </si>
  <si>
    <t>консервы овощные закусочные ( огурцы)</t>
  </si>
  <si>
    <t>Каша  рассыпчатая (перловка)</t>
  </si>
  <si>
    <t>консервы овощные закусочные (огурец)</t>
  </si>
  <si>
    <t xml:space="preserve">Суп картофельный с бобовыми </t>
  </si>
  <si>
    <t>консервы овощные закусочные(томаты)</t>
  </si>
  <si>
    <t xml:space="preserve">приказ №                         </t>
  </si>
  <si>
    <t>Начальник ТО УРПН по ЧАО,поГО Эгвекинот</t>
  </si>
  <si>
    <t xml:space="preserve">        Сезон: осенне-зимний</t>
  </si>
  <si>
    <t xml:space="preserve">             Возрастная категория:</t>
  </si>
  <si>
    <t xml:space="preserve">            Сезон: осенне-зимний</t>
  </si>
  <si>
    <t xml:space="preserve">               Возрастная категория:</t>
  </si>
  <si>
    <t xml:space="preserve">              Сезон: осенне-зимний</t>
  </si>
  <si>
    <t xml:space="preserve">   Сезон: осенне-зимний</t>
  </si>
  <si>
    <t xml:space="preserve">   Возрастная категория:</t>
  </si>
  <si>
    <t xml:space="preserve">    Сезон: осенне-зимний</t>
  </si>
  <si>
    <t xml:space="preserve">      Сезон: осенне-зимний</t>
  </si>
  <si>
    <t xml:space="preserve">      Возрастная категория:</t>
  </si>
  <si>
    <t>Салат "Степной"</t>
  </si>
  <si>
    <t>61\1</t>
  </si>
  <si>
    <t>Компот из свежезамор.фрук</t>
  </si>
  <si>
    <t>782</t>
  </si>
  <si>
    <t>суп молочный с крупой</t>
  </si>
  <si>
    <t>272</t>
  </si>
  <si>
    <t>кофейный напиток на молоке</t>
  </si>
  <si>
    <t>бн</t>
  </si>
  <si>
    <t>салат из морской капусты с овощами</t>
  </si>
  <si>
    <t>какао на молоке</t>
  </si>
  <si>
    <t>салат с бобовыми</t>
  </si>
  <si>
    <t>Суп картофельный с крупой</t>
  </si>
  <si>
    <t>ПРИМЕРНОЕ МЕНЮ НА 10 ДНЕЙ ДЛЯ ОРГАНИЗАЦИИ 2-РАЗОВОГО ПИТАНИЯ</t>
  </si>
  <si>
    <t>211(п6)</t>
  </si>
  <si>
    <t>Запеканка из макарон с творогом</t>
  </si>
  <si>
    <t>81(п6)</t>
  </si>
  <si>
    <t>Запеканка творожная</t>
  </si>
  <si>
    <t>71(п6)</t>
  </si>
  <si>
    <t>Оладьи из творога</t>
  </si>
  <si>
    <t>________________Капроська С.Е.</t>
  </si>
  <si>
    <t>"____" ______________________2020 г.</t>
  </si>
  <si>
    <t>Каша  рассыпчатая (ячневая)</t>
  </si>
  <si>
    <t>Щи из кваш.капусты</t>
  </si>
  <si>
    <t xml:space="preserve">Салат  из свеклы </t>
  </si>
  <si>
    <t xml:space="preserve">                                                      на 2020 -2021 учебный год</t>
  </si>
  <si>
    <t>270</t>
  </si>
  <si>
    <t>Чай с лимоном</t>
  </si>
  <si>
    <t>суфле рыбное</t>
  </si>
  <si>
    <t>сметана</t>
  </si>
  <si>
    <t>на  2020 - 2021  учебный год</t>
  </si>
  <si>
    <t>65</t>
  </si>
  <si>
    <t xml:space="preserve">Чай с молоком </t>
  </si>
  <si>
    <t>йогурт</t>
  </si>
  <si>
    <t>кондитерские изделия</t>
  </si>
  <si>
    <t>И.о.директора МБОУ ЦО с.Конергино</t>
  </si>
  <si>
    <t>каша рисовая рассыпчатая</t>
  </si>
  <si>
    <t>10,2,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</si>
</sst>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.00;[Red]0.00"/>
    <numFmt numFmtId="165" formatCode="0.0;[Red]0.0"/>
    <numFmt numFmtId="166" formatCode="0.000;[Red]0.000"/>
    <numFmt numFmtId="167" formatCode="0.0"/>
    <numFmt numFmtId="168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.5"/>
      <name val="Calibri"/>
      <family val="2"/>
      <charset val="204"/>
      <scheme val="minor"/>
    </font>
    <font>
      <sz val="9.5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8" fillId="0" borderId="0"/>
  </cellStyleXfs>
  <cellXfs count="137">
    <xf numFmtId="0" fontId="0" fillId="0" borderId="0" xfId="0"/>
    <xf numFmtId="0" fontId="0" fillId="0" borderId="0" xfId="0" applyBorder="1"/>
    <xf numFmtId="0" fontId="8" fillId="0" borderId="0" xfId="3"/>
    <xf numFmtId="0" fontId="4" fillId="0" borderId="0" xfId="3" applyFont="1" applyAlignment="1"/>
    <xf numFmtId="0" fontId="4" fillId="0" borderId="0" xfId="3" applyFont="1" applyAlignment="1">
      <alignment horizontal="center"/>
    </xf>
    <xf numFmtId="0" fontId="6" fillId="0" borderId="0" xfId="3" applyFont="1"/>
    <xf numFmtId="0" fontId="4" fillId="0" borderId="0" xfId="3" applyFont="1"/>
    <xf numFmtId="0" fontId="8" fillId="0" borderId="0" xfId="3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ill="1"/>
    <xf numFmtId="0" fontId="0" fillId="0" borderId="0" xfId="0" applyFill="1" applyBorder="1"/>
    <xf numFmtId="0" fontId="12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0" fontId="11" fillId="0" borderId="0" xfId="0" applyFont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/>
    <xf numFmtId="165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/>
    </xf>
    <xf numFmtId="0" fontId="7" fillId="0" borderId="0" xfId="3" applyFont="1" applyAlignment="1">
      <alignment horizontal="center"/>
    </xf>
    <xf numFmtId="16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2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20" fillId="0" borderId="7" xfId="0" applyFont="1" applyFill="1" applyBorder="1"/>
    <xf numFmtId="164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3" fillId="0" borderId="1" xfId="0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textRotation="90"/>
    </xf>
    <xf numFmtId="16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0" xfId="0" applyFont="1" applyFill="1" applyBorder="1"/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22" fillId="0" borderId="0" xfId="0" applyFont="1" applyFill="1" applyBorder="1" applyAlignment="1">
      <alignment horizontal="center" vertical="top" wrapText="1"/>
    </xf>
    <xf numFmtId="0" fontId="23" fillId="0" borderId="9" xfId="0" applyFont="1" applyFill="1" applyBorder="1"/>
    <xf numFmtId="0" fontId="13" fillId="0" borderId="8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3" fillId="0" borderId="0" xfId="0" applyFont="1" applyFill="1"/>
    <xf numFmtId="0" fontId="17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3" fillId="0" borderId="0" xfId="0" applyFont="1"/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4" fillId="0" borderId="0" xfId="3" applyFont="1"/>
    <xf numFmtId="0" fontId="8" fillId="0" borderId="0" xfId="3"/>
    <xf numFmtId="0" fontId="5" fillId="0" borderId="0" xfId="3" applyFont="1" applyAlignment="1">
      <alignment horizontal="center" vertical="center" wrapText="1"/>
    </xf>
    <xf numFmtId="11" fontId="4" fillId="0" borderId="0" xfId="3" applyNumberFormat="1" applyFont="1"/>
    <xf numFmtId="11" fontId="8" fillId="0" borderId="0" xfId="3" applyNumberForma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164" fontId="23" fillId="0" borderId="0" xfId="0" applyNumberFormat="1" applyFont="1" applyFill="1"/>
    <xf numFmtId="2" fontId="13" fillId="0" borderId="1" xfId="0" applyNumberFormat="1" applyFont="1" applyFill="1" applyBorder="1" applyAlignment="1">
      <alignment horizontal="center" vertical="top" wrapText="1"/>
    </xf>
  </cellXfs>
  <cellStyles count="4">
    <cellStyle name="Денежный" xfId="1" builtinId="4"/>
    <cellStyle name="Обычный" xfId="0" builtinId="0"/>
    <cellStyle name="Обычный 2" xfId="2"/>
    <cellStyle name="Обычный 2 2" xfId="3"/>
  </cellStyles>
  <dxfs count="0"/>
  <tableStyles count="1" defaultTableStyle="TableStyleMedium9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4" workbookViewId="0">
      <selection activeCell="A18" sqref="A18:L18"/>
    </sheetView>
  </sheetViews>
  <sheetFormatPr defaultRowHeight="12.75" x14ac:dyDescent="0.2"/>
  <cols>
    <col min="1" max="1" width="6.140625" style="2" customWidth="1"/>
    <col min="2" max="2" width="32.42578125" style="2" customWidth="1"/>
    <col min="3" max="3" width="11.140625" style="2" customWidth="1"/>
    <col min="4" max="5" width="8.7109375" style="2" customWidth="1"/>
    <col min="6" max="6" width="9.7109375" style="2" customWidth="1"/>
    <col min="7" max="7" width="8.7109375" style="2" customWidth="1"/>
    <col min="8" max="8" width="11.85546875" style="2" customWidth="1"/>
    <col min="9" max="10" width="8.7109375" style="2" customWidth="1"/>
    <col min="11" max="11" width="9.5703125" style="2" customWidth="1"/>
    <col min="12" max="12" width="8.7109375" style="2" customWidth="1"/>
    <col min="13" max="256" width="9.140625" style="2"/>
    <col min="257" max="257" width="6.140625" style="2" customWidth="1"/>
    <col min="258" max="258" width="32.42578125" style="2" customWidth="1"/>
    <col min="259" max="259" width="11.140625" style="2" customWidth="1"/>
    <col min="260" max="261" width="8.7109375" style="2" customWidth="1"/>
    <col min="262" max="262" width="9.7109375" style="2" customWidth="1"/>
    <col min="263" max="263" width="8.7109375" style="2" customWidth="1"/>
    <col min="264" max="264" width="11.85546875" style="2" customWidth="1"/>
    <col min="265" max="266" width="8.7109375" style="2" customWidth="1"/>
    <col min="267" max="267" width="9.5703125" style="2" customWidth="1"/>
    <col min="268" max="268" width="8.7109375" style="2" customWidth="1"/>
    <col min="269" max="512" width="9.140625" style="2"/>
    <col min="513" max="513" width="6.140625" style="2" customWidth="1"/>
    <col min="514" max="514" width="32.42578125" style="2" customWidth="1"/>
    <col min="515" max="515" width="11.140625" style="2" customWidth="1"/>
    <col min="516" max="517" width="8.7109375" style="2" customWidth="1"/>
    <col min="518" max="518" width="9.7109375" style="2" customWidth="1"/>
    <col min="519" max="519" width="8.7109375" style="2" customWidth="1"/>
    <col min="520" max="520" width="11.85546875" style="2" customWidth="1"/>
    <col min="521" max="522" width="8.7109375" style="2" customWidth="1"/>
    <col min="523" max="523" width="9.5703125" style="2" customWidth="1"/>
    <col min="524" max="524" width="8.7109375" style="2" customWidth="1"/>
    <col min="525" max="768" width="9.140625" style="2"/>
    <col min="769" max="769" width="6.140625" style="2" customWidth="1"/>
    <col min="770" max="770" width="32.42578125" style="2" customWidth="1"/>
    <col min="771" max="771" width="11.140625" style="2" customWidth="1"/>
    <col min="772" max="773" width="8.7109375" style="2" customWidth="1"/>
    <col min="774" max="774" width="9.7109375" style="2" customWidth="1"/>
    <col min="775" max="775" width="8.7109375" style="2" customWidth="1"/>
    <col min="776" max="776" width="11.85546875" style="2" customWidth="1"/>
    <col min="777" max="778" width="8.7109375" style="2" customWidth="1"/>
    <col min="779" max="779" width="9.5703125" style="2" customWidth="1"/>
    <col min="780" max="780" width="8.7109375" style="2" customWidth="1"/>
    <col min="781" max="1024" width="9.140625" style="2"/>
    <col min="1025" max="1025" width="6.140625" style="2" customWidth="1"/>
    <col min="1026" max="1026" width="32.42578125" style="2" customWidth="1"/>
    <col min="1027" max="1027" width="11.140625" style="2" customWidth="1"/>
    <col min="1028" max="1029" width="8.7109375" style="2" customWidth="1"/>
    <col min="1030" max="1030" width="9.7109375" style="2" customWidth="1"/>
    <col min="1031" max="1031" width="8.7109375" style="2" customWidth="1"/>
    <col min="1032" max="1032" width="11.85546875" style="2" customWidth="1"/>
    <col min="1033" max="1034" width="8.7109375" style="2" customWidth="1"/>
    <col min="1035" max="1035" width="9.5703125" style="2" customWidth="1"/>
    <col min="1036" max="1036" width="8.7109375" style="2" customWidth="1"/>
    <col min="1037" max="1280" width="9.140625" style="2"/>
    <col min="1281" max="1281" width="6.140625" style="2" customWidth="1"/>
    <col min="1282" max="1282" width="32.42578125" style="2" customWidth="1"/>
    <col min="1283" max="1283" width="11.140625" style="2" customWidth="1"/>
    <col min="1284" max="1285" width="8.7109375" style="2" customWidth="1"/>
    <col min="1286" max="1286" width="9.7109375" style="2" customWidth="1"/>
    <col min="1287" max="1287" width="8.7109375" style="2" customWidth="1"/>
    <col min="1288" max="1288" width="11.85546875" style="2" customWidth="1"/>
    <col min="1289" max="1290" width="8.7109375" style="2" customWidth="1"/>
    <col min="1291" max="1291" width="9.5703125" style="2" customWidth="1"/>
    <col min="1292" max="1292" width="8.7109375" style="2" customWidth="1"/>
    <col min="1293" max="1536" width="9.140625" style="2"/>
    <col min="1537" max="1537" width="6.140625" style="2" customWidth="1"/>
    <col min="1538" max="1538" width="32.42578125" style="2" customWidth="1"/>
    <col min="1539" max="1539" width="11.140625" style="2" customWidth="1"/>
    <col min="1540" max="1541" width="8.7109375" style="2" customWidth="1"/>
    <col min="1542" max="1542" width="9.7109375" style="2" customWidth="1"/>
    <col min="1543" max="1543" width="8.7109375" style="2" customWidth="1"/>
    <col min="1544" max="1544" width="11.85546875" style="2" customWidth="1"/>
    <col min="1545" max="1546" width="8.7109375" style="2" customWidth="1"/>
    <col min="1547" max="1547" width="9.5703125" style="2" customWidth="1"/>
    <col min="1548" max="1548" width="8.7109375" style="2" customWidth="1"/>
    <col min="1549" max="1792" width="9.140625" style="2"/>
    <col min="1793" max="1793" width="6.140625" style="2" customWidth="1"/>
    <col min="1794" max="1794" width="32.42578125" style="2" customWidth="1"/>
    <col min="1795" max="1795" width="11.140625" style="2" customWidth="1"/>
    <col min="1796" max="1797" width="8.7109375" style="2" customWidth="1"/>
    <col min="1798" max="1798" width="9.7109375" style="2" customWidth="1"/>
    <col min="1799" max="1799" width="8.7109375" style="2" customWidth="1"/>
    <col min="1800" max="1800" width="11.85546875" style="2" customWidth="1"/>
    <col min="1801" max="1802" width="8.7109375" style="2" customWidth="1"/>
    <col min="1803" max="1803" width="9.5703125" style="2" customWidth="1"/>
    <col min="1804" max="1804" width="8.7109375" style="2" customWidth="1"/>
    <col min="1805" max="2048" width="9.140625" style="2"/>
    <col min="2049" max="2049" width="6.140625" style="2" customWidth="1"/>
    <col min="2050" max="2050" width="32.42578125" style="2" customWidth="1"/>
    <col min="2051" max="2051" width="11.140625" style="2" customWidth="1"/>
    <col min="2052" max="2053" width="8.7109375" style="2" customWidth="1"/>
    <col min="2054" max="2054" width="9.7109375" style="2" customWidth="1"/>
    <col min="2055" max="2055" width="8.7109375" style="2" customWidth="1"/>
    <col min="2056" max="2056" width="11.85546875" style="2" customWidth="1"/>
    <col min="2057" max="2058" width="8.7109375" style="2" customWidth="1"/>
    <col min="2059" max="2059" width="9.5703125" style="2" customWidth="1"/>
    <col min="2060" max="2060" width="8.7109375" style="2" customWidth="1"/>
    <col min="2061" max="2304" width="9.140625" style="2"/>
    <col min="2305" max="2305" width="6.140625" style="2" customWidth="1"/>
    <col min="2306" max="2306" width="32.42578125" style="2" customWidth="1"/>
    <col min="2307" max="2307" width="11.140625" style="2" customWidth="1"/>
    <col min="2308" max="2309" width="8.7109375" style="2" customWidth="1"/>
    <col min="2310" max="2310" width="9.7109375" style="2" customWidth="1"/>
    <col min="2311" max="2311" width="8.7109375" style="2" customWidth="1"/>
    <col min="2312" max="2312" width="11.85546875" style="2" customWidth="1"/>
    <col min="2313" max="2314" width="8.7109375" style="2" customWidth="1"/>
    <col min="2315" max="2315" width="9.5703125" style="2" customWidth="1"/>
    <col min="2316" max="2316" width="8.7109375" style="2" customWidth="1"/>
    <col min="2317" max="2560" width="9.140625" style="2"/>
    <col min="2561" max="2561" width="6.140625" style="2" customWidth="1"/>
    <col min="2562" max="2562" width="32.42578125" style="2" customWidth="1"/>
    <col min="2563" max="2563" width="11.140625" style="2" customWidth="1"/>
    <col min="2564" max="2565" width="8.7109375" style="2" customWidth="1"/>
    <col min="2566" max="2566" width="9.7109375" style="2" customWidth="1"/>
    <col min="2567" max="2567" width="8.7109375" style="2" customWidth="1"/>
    <col min="2568" max="2568" width="11.85546875" style="2" customWidth="1"/>
    <col min="2569" max="2570" width="8.7109375" style="2" customWidth="1"/>
    <col min="2571" max="2571" width="9.5703125" style="2" customWidth="1"/>
    <col min="2572" max="2572" width="8.7109375" style="2" customWidth="1"/>
    <col min="2573" max="2816" width="9.140625" style="2"/>
    <col min="2817" max="2817" width="6.140625" style="2" customWidth="1"/>
    <col min="2818" max="2818" width="32.42578125" style="2" customWidth="1"/>
    <col min="2819" max="2819" width="11.140625" style="2" customWidth="1"/>
    <col min="2820" max="2821" width="8.7109375" style="2" customWidth="1"/>
    <col min="2822" max="2822" width="9.7109375" style="2" customWidth="1"/>
    <col min="2823" max="2823" width="8.7109375" style="2" customWidth="1"/>
    <col min="2824" max="2824" width="11.85546875" style="2" customWidth="1"/>
    <col min="2825" max="2826" width="8.7109375" style="2" customWidth="1"/>
    <col min="2827" max="2827" width="9.5703125" style="2" customWidth="1"/>
    <col min="2828" max="2828" width="8.7109375" style="2" customWidth="1"/>
    <col min="2829" max="3072" width="9.140625" style="2"/>
    <col min="3073" max="3073" width="6.140625" style="2" customWidth="1"/>
    <col min="3074" max="3074" width="32.42578125" style="2" customWidth="1"/>
    <col min="3075" max="3075" width="11.140625" style="2" customWidth="1"/>
    <col min="3076" max="3077" width="8.7109375" style="2" customWidth="1"/>
    <col min="3078" max="3078" width="9.7109375" style="2" customWidth="1"/>
    <col min="3079" max="3079" width="8.7109375" style="2" customWidth="1"/>
    <col min="3080" max="3080" width="11.85546875" style="2" customWidth="1"/>
    <col min="3081" max="3082" width="8.7109375" style="2" customWidth="1"/>
    <col min="3083" max="3083" width="9.5703125" style="2" customWidth="1"/>
    <col min="3084" max="3084" width="8.7109375" style="2" customWidth="1"/>
    <col min="3085" max="3328" width="9.140625" style="2"/>
    <col min="3329" max="3329" width="6.140625" style="2" customWidth="1"/>
    <col min="3330" max="3330" width="32.42578125" style="2" customWidth="1"/>
    <col min="3331" max="3331" width="11.140625" style="2" customWidth="1"/>
    <col min="3332" max="3333" width="8.7109375" style="2" customWidth="1"/>
    <col min="3334" max="3334" width="9.7109375" style="2" customWidth="1"/>
    <col min="3335" max="3335" width="8.7109375" style="2" customWidth="1"/>
    <col min="3336" max="3336" width="11.85546875" style="2" customWidth="1"/>
    <col min="3337" max="3338" width="8.7109375" style="2" customWidth="1"/>
    <col min="3339" max="3339" width="9.5703125" style="2" customWidth="1"/>
    <col min="3340" max="3340" width="8.7109375" style="2" customWidth="1"/>
    <col min="3341" max="3584" width="9.140625" style="2"/>
    <col min="3585" max="3585" width="6.140625" style="2" customWidth="1"/>
    <col min="3586" max="3586" width="32.42578125" style="2" customWidth="1"/>
    <col min="3587" max="3587" width="11.140625" style="2" customWidth="1"/>
    <col min="3588" max="3589" width="8.7109375" style="2" customWidth="1"/>
    <col min="3590" max="3590" width="9.7109375" style="2" customWidth="1"/>
    <col min="3591" max="3591" width="8.7109375" style="2" customWidth="1"/>
    <col min="3592" max="3592" width="11.85546875" style="2" customWidth="1"/>
    <col min="3593" max="3594" width="8.7109375" style="2" customWidth="1"/>
    <col min="3595" max="3595" width="9.5703125" style="2" customWidth="1"/>
    <col min="3596" max="3596" width="8.7109375" style="2" customWidth="1"/>
    <col min="3597" max="3840" width="9.140625" style="2"/>
    <col min="3841" max="3841" width="6.140625" style="2" customWidth="1"/>
    <col min="3842" max="3842" width="32.42578125" style="2" customWidth="1"/>
    <col min="3843" max="3843" width="11.140625" style="2" customWidth="1"/>
    <col min="3844" max="3845" width="8.7109375" style="2" customWidth="1"/>
    <col min="3846" max="3846" width="9.7109375" style="2" customWidth="1"/>
    <col min="3847" max="3847" width="8.7109375" style="2" customWidth="1"/>
    <col min="3848" max="3848" width="11.85546875" style="2" customWidth="1"/>
    <col min="3849" max="3850" width="8.7109375" style="2" customWidth="1"/>
    <col min="3851" max="3851" width="9.5703125" style="2" customWidth="1"/>
    <col min="3852" max="3852" width="8.7109375" style="2" customWidth="1"/>
    <col min="3853" max="4096" width="9.140625" style="2"/>
    <col min="4097" max="4097" width="6.140625" style="2" customWidth="1"/>
    <col min="4098" max="4098" width="32.42578125" style="2" customWidth="1"/>
    <col min="4099" max="4099" width="11.140625" style="2" customWidth="1"/>
    <col min="4100" max="4101" width="8.7109375" style="2" customWidth="1"/>
    <col min="4102" max="4102" width="9.7109375" style="2" customWidth="1"/>
    <col min="4103" max="4103" width="8.7109375" style="2" customWidth="1"/>
    <col min="4104" max="4104" width="11.85546875" style="2" customWidth="1"/>
    <col min="4105" max="4106" width="8.7109375" style="2" customWidth="1"/>
    <col min="4107" max="4107" width="9.5703125" style="2" customWidth="1"/>
    <col min="4108" max="4108" width="8.7109375" style="2" customWidth="1"/>
    <col min="4109" max="4352" width="9.140625" style="2"/>
    <col min="4353" max="4353" width="6.140625" style="2" customWidth="1"/>
    <col min="4354" max="4354" width="32.42578125" style="2" customWidth="1"/>
    <col min="4355" max="4355" width="11.140625" style="2" customWidth="1"/>
    <col min="4356" max="4357" width="8.7109375" style="2" customWidth="1"/>
    <col min="4358" max="4358" width="9.7109375" style="2" customWidth="1"/>
    <col min="4359" max="4359" width="8.7109375" style="2" customWidth="1"/>
    <col min="4360" max="4360" width="11.85546875" style="2" customWidth="1"/>
    <col min="4361" max="4362" width="8.7109375" style="2" customWidth="1"/>
    <col min="4363" max="4363" width="9.5703125" style="2" customWidth="1"/>
    <col min="4364" max="4364" width="8.7109375" style="2" customWidth="1"/>
    <col min="4365" max="4608" width="9.140625" style="2"/>
    <col min="4609" max="4609" width="6.140625" style="2" customWidth="1"/>
    <col min="4610" max="4610" width="32.42578125" style="2" customWidth="1"/>
    <col min="4611" max="4611" width="11.140625" style="2" customWidth="1"/>
    <col min="4612" max="4613" width="8.7109375" style="2" customWidth="1"/>
    <col min="4614" max="4614" width="9.7109375" style="2" customWidth="1"/>
    <col min="4615" max="4615" width="8.7109375" style="2" customWidth="1"/>
    <col min="4616" max="4616" width="11.85546875" style="2" customWidth="1"/>
    <col min="4617" max="4618" width="8.7109375" style="2" customWidth="1"/>
    <col min="4619" max="4619" width="9.5703125" style="2" customWidth="1"/>
    <col min="4620" max="4620" width="8.7109375" style="2" customWidth="1"/>
    <col min="4621" max="4864" width="9.140625" style="2"/>
    <col min="4865" max="4865" width="6.140625" style="2" customWidth="1"/>
    <col min="4866" max="4866" width="32.42578125" style="2" customWidth="1"/>
    <col min="4867" max="4867" width="11.140625" style="2" customWidth="1"/>
    <col min="4868" max="4869" width="8.7109375" style="2" customWidth="1"/>
    <col min="4870" max="4870" width="9.7109375" style="2" customWidth="1"/>
    <col min="4871" max="4871" width="8.7109375" style="2" customWidth="1"/>
    <col min="4872" max="4872" width="11.85546875" style="2" customWidth="1"/>
    <col min="4873" max="4874" width="8.7109375" style="2" customWidth="1"/>
    <col min="4875" max="4875" width="9.5703125" style="2" customWidth="1"/>
    <col min="4876" max="4876" width="8.7109375" style="2" customWidth="1"/>
    <col min="4877" max="5120" width="9.140625" style="2"/>
    <col min="5121" max="5121" width="6.140625" style="2" customWidth="1"/>
    <col min="5122" max="5122" width="32.42578125" style="2" customWidth="1"/>
    <col min="5123" max="5123" width="11.140625" style="2" customWidth="1"/>
    <col min="5124" max="5125" width="8.7109375" style="2" customWidth="1"/>
    <col min="5126" max="5126" width="9.7109375" style="2" customWidth="1"/>
    <col min="5127" max="5127" width="8.7109375" style="2" customWidth="1"/>
    <col min="5128" max="5128" width="11.85546875" style="2" customWidth="1"/>
    <col min="5129" max="5130" width="8.7109375" style="2" customWidth="1"/>
    <col min="5131" max="5131" width="9.5703125" style="2" customWidth="1"/>
    <col min="5132" max="5132" width="8.7109375" style="2" customWidth="1"/>
    <col min="5133" max="5376" width="9.140625" style="2"/>
    <col min="5377" max="5377" width="6.140625" style="2" customWidth="1"/>
    <col min="5378" max="5378" width="32.42578125" style="2" customWidth="1"/>
    <col min="5379" max="5379" width="11.140625" style="2" customWidth="1"/>
    <col min="5380" max="5381" width="8.7109375" style="2" customWidth="1"/>
    <col min="5382" max="5382" width="9.7109375" style="2" customWidth="1"/>
    <col min="5383" max="5383" width="8.7109375" style="2" customWidth="1"/>
    <col min="5384" max="5384" width="11.85546875" style="2" customWidth="1"/>
    <col min="5385" max="5386" width="8.7109375" style="2" customWidth="1"/>
    <col min="5387" max="5387" width="9.5703125" style="2" customWidth="1"/>
    <col min="5388" max="5388" width="8.7109375" style="2" customWidth="1"/>
    <col min="5389" max="5632" width="9.140625" style="2"/>
    <col min="5633" max="5633" width="6.140625" style="2" customWidth="1"/>
    <col min="5634" max="5634" width="32.42578125" style="2" customWidth="1"/>
    <col min="5635" max="5635" width="11.140625" style="2" customWidth="1"/>
    <col min="5636" max="5637" width="8.7109375" style="2" customWidth="1"/>
    <col min="5638" max="5638" width="9.7109375" style="2" customWidth="1"/>
    <col min="5639" max="5639" width="8.7109375" style="2" customWidth="1"/>
    <col min="5640" max="5640" width="11.85546875" style="2" customWidth="1"/>
    <col min="5641" max="5642" width="8.7109375" style="2" customWidth="1"/>
    <col min="5643" max="5643" width="9.5703125" style="2" customWidth="1"/>
    <col min="5644" max="5644" width="8.7109375" style="2" customWidth="1"/>
    <col min="5645" max="5888" width="9.140625" style="2"/>
    <col min="5889" max="5889" width="6.140625" style="2" customWidth="1"/>
    <col min="5890" max="5890" width="32.42578125" style="2" customWidth="1"/>
    <col min="5891" max="5891" width="11.140625" style="2" customWidth="1"/>
    <col min="5892" max="5893" width="8.7109375" style="2" customWidth="1"/>
    <col min="5894" max="5894" width="9.7109375" style="2" customWidth="1"/>
    <col min="5895" max="5895" width="8.7109375" style="2" customWidth="1"/>
    <col min="5896" max="5896" width="11.85546875" style="2" customWidth="1"/>
    <col min="5897" max="5898" width="8.7109375" style="2" customWidth="1"/>
    <col min="5899" max="5899" width="9.5703125" style="2" customWidth="1"/>
    <col min="5900" max="5900" width="8.7109375" style="2" customWidth="1"/>
    <col min="5901" max="6144" width="9.140625" style="2"/>
    <col min="6145" max="6145" width="6.140625" style="2" customWidth="1"/>
    <col min="6146" max="6146" width="32.42578125" style="2" customWidth="1"/>
    <col min="6147" max="6147" width="11.140625" style="2" customWidth="1"/>
    <col min="6148" max="6149" width="8.7109375" style="2" customWidth="1"/>
    <col min="6150" max="6150" width="9.7109375" style="2" customWidth="1"/>
    <col min="6151" max="6151" width="8.7109375" style="2" customWidth="1"/>
    <col min="6152" max="6152" width="11.85546875" style="2" customWidth="1"/>
    <col min="6153" max="6154" width="8.7109375" style="2" customWidth="1"/>
    <col min="6155" max="6155" width="9.5703125" style="2" customWidth="1"/>
    <col min="6156" max="6156" width="8.7109375" style="2" customWidth="1"/>
    <col min="6157" max="6400" width="9.140625" style="2"/>
    <col min="6401" max="6401" width="6.140625" style="2" customWidth="1"/>
    <col min="6402" max="6402" width="32.42578125" style="2" customWidth="1"/>
    <col min="6403" max="6403" width="11.140625" style="2" customWidth="1"/>
    <col min="6404" max="6405" width="8.7109375" style="2" customWidth="1"/>
    <col min="6406" max="6406" width="9.7109375" style="2" customWidth="1"/>
    <col min="6407" max="6407" width="8.7109375" style="2" customWidth="1"/>
    <col min="6408" max="6408" width="11.85546875" style="2" customWidth="1"/>
    <col min="6409" max="6410" width="8.7109375" style="2" customWidth="1"/>
    <col min="6411" max="6411" width="9.5703125" style="2" customWidth="1"/>
    <col min="6412" max="6412" width="8.7109375" style="2" customWidth="1"/>
    <col min="6413" max="6656" width="9.140625" style="2"/>
    <col min="6657" max="6657" width="6.140625" style="2" customWidth="1"/>
    <col min="6658" max="6658" width="32.42578125" style="2" customWidth="1"/>
    <col min="6659" max="6659" width="11.140625" style="2" customWidth="1"/>
    <col min="6660" max="6661" width="8.7109375" style="2" customWidth="1"/>
    <col min="6662" max="6662" width="9.7109375" style="2" customWidth="1"/>
    <col min="6663" max="6663" width="8.7109375" style="2" customWidth="1"/>
    <col min="6664" max="6664" width="11.85546875" style="2" customWidth="1"/>
    <col min="6665" max="6666" width="8.7109375" style="2" customWidth="1"/>
    <col min="6667" max="6667" width="9.5703125" style="2" customWidth="1"/>
    <col min="6668" max="6668" width="8.7109375" style="2" customWidth="1"/>
    <col min="6669" max="6912" width="9.140625" style="2"/>
    <col min="6913" max="6913" width="6.140625" style="2" customWidth="1"/>
    <col min="6914" max="6914" width="32.42578125" style="2" customWidth="1"/>
    <col min="6915" max="6915" width="11.140625" style="2" customWidth="1"/>
    <col min="6916" max="6917" width="8.7109375" style="2" customWidth="1"/>
    <col min="6918" max="6918" width="9.7109375" style="2" customWidth="1"/>
    <col min="6919" max="6919" width="8.7109375" style="2" customWidth="1"/>
    <col min="6920" max="6920" width="11.85546875" style="2" customWidth="1"/>
    <col min="6921" max="6922" width="8.7109375" style="2" customWidth="1"/>
    <col min="6923" max="6923" width="9.5703125" style="2" customWidth="1"/>
    <col min="6924" max="6924" width="8.7109375" style="2" customWidth="1"/>
    <col min="6925" max="7168" width="9.140625" style="2"/>
    <col min="7169" max="7169" width="6.140625" style="2" customWidth="1"/>
    <col min="7170" max="7170" width="32.42578125" style="2" customWidth="1"/>
    <col min="7171" max="7171" width="11.140625" style="2" customWidth="1"/>
    <col min="7172" max="7173" width="8.7109375" style="2" customWidth="1"/>
    <col min="7174" max="7174" width="9.7109375" style="2" customWidth="1"/>
    <col min="7175" max="7175" width="8.7109375" style="2" customWidth="1"/>
    <col min="7176" max="7176" width="11.85546875" style="2" customWidth="1"/>
    <col min="7177" max="7178" width="8.7109375" style="2" customWidth="1"/>
    <col min="7179" max="7179" width="9.5703125" style="2" customWidth="1"/>
    <col min="7180" max="7180" width="8.7109375" style="2" customWidth="1"/>
    <col min="7181" max="7424" width="9.140625" style="2"/>
    <col min="7425" max="7425" width="6.140625" style="2" customWidth="1"/>
    <col min="7426" max="7426" width="32.42578125" style="2" customWidth="1"/>
    <col min="7427" max="7427" width="11.140625" style="2" customWidth="1"/>
    <col min="7428" max="7429" width="8.7109375" style="2" customWidth="1"/>
    <col min="7430" max="7430" width="9.7109375" style="2" customWidth="1"/>
    <col min="7431" max="7431" width="8.7109375" style="2" customWidth="1"/>
    <col min="7432" max="7432" width="11.85546875" style="2" customWidth="1"/>
    <col min="7433" max="7434" width="8.7109375" style="2" customWidth="1"/>
    <col min="7435" max="7435" width="9.5703125" style="2" customWidth="1"/>
    <col min="7436" max="7436" width="8.7109375" style="2" customWidth="1"/>
    <col min="7437" max="7680" width="9.140625" style="2"/>
    <col min="7681" max="7681" width="6.140625" style="2" customWidth="1"/>
    <col min="7682" max="7682" width="32.42578125" style="2" customWidth="1"/>
    <col min="7683" max="7683" width="11.140625" style="2" customWidth="1"/>
    <col min="7684" max="7685" width="8.7109375" style="2" customWidth="1"/>
    <col min="7686" max="7686" width="9.7109375" style="2" customWidth="1"/>
    <col min="7687" max="7687" width="8.7109375" style="2" customWidth="1"/>
    <col min="7688" max="7688" width="11.85546875" style="2" customWidth="1"/>
    <col min="7689" max="7690" width="8.7109375" style="2" customWidth="1"/>
    <col min="7691" max="7691" width="9.5703125" style="2" customWidth="1"/>
    <col min="7692" max="7692" width="8.7109375" style="2" customWidth="1"/>
    <col min="7693" max="7936" width="9.140625" style="2"/>
    <col min="7937" max="7937" width="6.140625" style="2" customWidth="1"/>
    <col min="7938" max="7938" width="32.42578125" style="2" customWidth="1"/>
    <col min="7939" max="7939" width="11.140625" style="2" customWidth="1"/>
    <col min="7940" max="7941" width="8.7109375" style="2" customWidth="1"/>
    <col min="7942" max="7942" width="9.7109375" style="2" customWidth="1"/>
    <col min="7943" max="7943" width="8.7109375" style="2" customWidth="1"/>
    <col min="7944" max="7944" width="11.85546875" style="2" customWidth="1"/>
    <col min="7945" max="7946" width="8.7109375" style="2" customWidth="1"/>
    <col min="7947" max="7947" width="9.5703125" style="2" customWidth="1"/>
    <col min="7948" max="7948" width="8.7109375" style="2" customWidth="1"/>
    <col min="7949" max="8192" width="9.140625" style="2"/>
    <col min="8193" max="8193" width="6.140625" style="2" customWidth="1"/>
    <col min="8194" max="8194" width="32.42578125" style="2" customWidth="1"/>
    <col min="8195" max="8195" width="11.140625" style="2" customWidth="1"/>
    <col min="8196" max="8197" width="8.7109375" style="2" customWidth="1"/>
    <col min="8198" max="8198" width="9.7109375" style="2" customWidth="1"/>
    <col min="8199" max="8199" width="8.7109375" style="2" customWidth="1"/>
    <col min="8200" max="8200" width="11.85546875" style="2" customWidth="1"/>
    <col min="8201" max="8202" width="8.7109375" style="2" customWidth="1"/>
    <col min="8203" max="8203" width="9.5703125" style="2" customWidth="1"/>
    <col min="8204" max="8204" width="8.7109375" style="2" customWidth="1"/>
    <col min="8205" max="8448" width="9.140625" style="2"/>
    <col min="8449" max="8449" width="6.140625" style="2" customWidth="1"/>
    <col min="8450" max="8450" width="32.42578125" style="2" customWidth="1"/>
    <col min="8451" max="8451" width="11.140625" style="2" customWidth="1"/>
    <col min="8452" max="8453" width="8.7109375" style="2" customWidth="1"/>
    <col min="8454" max="8454" width="9.7109375" style="2" customWidth="1"/>
    <col min="8455" max="8455" width="8.7109375" style="2" customWidth="1"/>
    <col min="8456" max="8456" width="11.85546875" style="2" customWidth="1"/>
    <col min="8457" max="8458" width="8.7109375" style="2" customWidth="1"/>
    <col min="8459" max="8459" width="9.5703125" style="2" customWidth="1"/>
    <col min="8460" max="8460" width="8.7109375" style="2" customWidth="1"/>
    <col min="8461" max="8704" width="9.140625" style="2"/>
    <col min="8705" max="8705" width="6.140625" style="2" customWidth="1"/>
    <col min="8706" max="8706" width="32.42578125" style="2" customWidth="1"/>
    <col min="8707" max="8707" width="11.140625" style="2" customWidth="1"/>
    <col min="8708" max="8709" width="8.7109375" style="2" customWidth="1"/>
    <col min="8710" max="8710" width="9.7109375" style="2" customWidth="1"/>
    <col min="8711" max="8711" width="8.7109375" style="2" customWidth="1"/>
    <col min="8712" max="8712" width="11.85546875" style="2" customWidth="1"/>
    <col min="8713" max="8714" width="8.7109375" style="2" customWidth="1"/>
    <col min="8715" max="8715" width="9.5703125" style="2" customWidth="1"/>
    <col min="8716" max="8716" width="8.7109375" style="2" customWidth="1"/>
    <col min="8717" max="8960" width="9.140625" style="2"/>
    <col min="8961" max="8961" width="6.140625" style="2" customWidth="1"/>
    <col min="8962" max="8962" width="32.42578125" style="2" customWidth="1"/>
    <col min="8963" max="8963" width="11.140625" style="2" customWidth="1"/>
    <col min="8964" max="8965" width="8.7109375" style="2" customWidth="1"/>
    <col min="8966" max="8966" width="9.7109375" style="2" customWidth="1"/>
    <col min="8967" max="8967" width="8.7109375" style="2" customWidth="1"/>
    <col min="8968" max="8968" width="11.85546875" style="2" customWidth="1"/>
    <col min="8969" max="8970" width="8.7109375" style="2" customWidth="1"/>
    <col min="8971" max="8971" width="9.5703125" style="2" customWidth="1"/>
    <col min="8972" max="8972" width="8.7109375" style="2" customWidth="1"/>
    <col min="8973" max="9216" width="9.140625" style="2"/>
    <col min="9217" max="9217" width="6.140625" style="2" customWidth="1"/>
    <col min="9218" max="9218" width="32.42578125" style="2" customWidth="1"/>
    <col min="9219" max="9219" width="11.140625" style="2" customWidth="1"/>
    <col min="9220" max="9221" width="8.7109375" style="2" customWidth="1"/>
    <col min="9222" max="9222" width="9.7109375" style="2" customWidth="1"/>
    <col min="9223" max="9223" width="8.7109375" style="2" customWidth="1"/>
    <col min="9224" max="9224" width="11.85546875" style="2" customWidth="1"/>
    <col min="9225" max="9226" width="8.7109375" style="2" customWidth="1"/>
    <col min="9227" max="9227" width="9.5703125" style="2" customWidth="1"/>
    <col min="9228" max="9228" width="8.7109375" style="2" customWidth="1"/>
    <col min="9229" max="9472" width="9.140625" style="2"/>
    <col min="9473" max="9473" width="6.140625" style="2" customWidth="1"/>
    <col min="9474" max="9474" width="32.42578125" style="2" customWidth="1"/>
    <col min="9475" max="9475" width="11.140625" style="2" customWidth="1"/>
    <col min="9476" max="9477" width="8.7109375" style="2" customWidth="1"/>
    <col min="9478" max="9478" width="9.7109375" style="2" customWidth="1"/>
    <col min="9479" max="9479" width="8.7109375" style="2" customWidth="1"/>
    <col min="9480" max="9480" width="11.85546875" style="2" customWidth="1"/>
    <col min="9481" max="9482" width="8.7109375" style="2" customWidth="1"/>
    <col min="9483" max="9483" width="9.5703125" style="2" customWidth="1"/>
    <col min="9484" max="9484" width="8.7109375" style="2" customWidth="1"/>
    <col min="9485" max="9728" width="9.140625" style="2"/>
    <col min="9729" max="9729" width="6.140625" style="2" customWidth="1"/>
    <col min="9730" max="9730" width="32.42578125" style="2" customWidth="1"/>
    <col min="9731" max="9731" width="11.140625" style="2" customWidth="1"/>
    <col min="9732" max="9733" width="8.7109375" style="2" customWidth="1"/>
    <col min="9734" max="9734" width="9.7109375" style="2" customWidth="1"/>
    <col min="9735" max="9735" width="8.7109375" style="2" customWidth="1"/>
    <col min="9736" max="9736" width="11.85546875" style="2" customWidth="1"/>
    <col min="9737" max="9738" width="8.7109375" style="2" customWidth="1"/>
    <col min="9739" max="9739" width="9.5703125" style="2" customWidth="1"/>
    <col min="9740" max="9740" width="8.7109375" style="2" customWidth="1"/>
    <col min="9741" max="9984" width="9.140625" style="2"/>
    <col min="9985" max="9985" width="6.140625" style="2" customWidth="1"/>
    <col min="9986" max="9986" width="32.42578125" style="2" customWidth="1"/>
    <col min="9987" max="9987" width="11.140625" style="2" customWidth="1"/>
    <col min="9988" max="9989" width="8.7109375" style="2" customWidth="1"/>
    <col min="9990" max="9990" width="9.7109375" style="2" customWidth="1"/>
    <col min="9991" max="9991" width="8.7109375" style="2" customWidth="1"/>
    <col min="9992" max="9992" width="11.85546875" style="2" customWidth="1"/>
    <col min="9993" max="9994" width="8.7109375" style="2" customWidth="1"/>
    <col min="9995" max="9995" width="9.5703125" style="2" customWidth="1"/>
    <col min="9996" max="9996" width="8.7109375" style="2" customWidth="1"/>
    <col min="9997" max="10240" width="9.140625" style="2"/>
    <col min="10241" max="10241" width="6.140625" style="2" customWidth="1"/>
    <col min="10242" max="10242" width="32.42578125" style="2" customWidth="1"/>
    <col min="10243" max="10243" width="11.140625" style="2" customWidth="1"/>
    <col min="10244" max="10245" width="8.7109375" style="2" customWidth="1"/>
    <col min="10246" max="10246" width="9.7109375" style="2" customWidth="1"/>
    <col min="10247" max="10247" width="8.7109375" style="2" customWidth="1"/>
    <col min="10248" max="10248" width="11.85546875" style="2" customWidth="1"/>
    <col min="10249" max="10250" width="8.7109375" style="2" customWidth="1"/>
    <col min="10251" max="10251" width="9.5703125" style="2" customWidth="1"/>
    <col min="10252" max="10252" width="8.7109375" style="2" customWidth="1"/>
    <col min="10253" max="10496" width="9.140625" style="2"/>
    <col min="10497" max="10497" width="6.140625" style="2" customWidth="1"/>
    <col min="10498" max="10498" width="32.42578125" style="2" customWidth="1"/>
    <col min="10499" max="10499" width="11.140625" style="2" customWidth="1"/>
    <col min="10500" max="10501" width="8.7109375" style="2" customWidth="1"/>
    <col min="10502" max="10502" width="9.7109375" style="2" customWidth="1"/>
    <col min="10503" max="10503" width="8.7109375" style="2" customWidth="1"/>
    <col min="10504" max="10504" width="11.85546875" style="2" customWidth="1"/>
    <col min="10505" max="10506" width="8.7109375" style="2" customWidth="1"/>
    <col min="10507" max="10507" width="9.5703125" style="2" customWidth="1"/>
    <col min="10508" max="10508" width="8.7109375" style="2" customWidth="1"/>
    <col min="10509" max="10752" width="9.140625" style="2"/>
    <col min="10753" max="10753" width="6.140625" style="2" customWidth="1"/>
    <col min="10754" max="10754" width="32.42578125" style="2" customWidth="1"/>
    <col min="10755" max="10755" width="11.140625" style="2" customWidth="1"/>
    <col min="10756" max="10757" width="8.7109375" style="2" customWidth="1"/>
    <col min="10758" max="10758" width="9.7109375" style="2" customWidth="1"/>
    <col min="10759" max="10759" width="8.7109375" style="2" customWidth="1"/>
    <col min="10760" max="10760" width="11.85546875" style="2" customWidth="1"/>
    <col min="10761" max="10762" width="8.7109375" style="2" customWidth="1"/>
    <col min="10763" max="10763" width="9.5703125" style="2" customWidth="1"/>
    <col min="10764" max="10764" width="8.7109375" style="2" customWidth="1"/>
    <col min="10765" max="11008" width="9.140625" style="2"/>
    <col min="11009" max="11009" width="6.140625" style="2" customWidth="1"/>
    <col min="11010" max="11010" width="32.42578125" style="2" customWidth="1"/>
    <col min="11011" max="11011" width="11.140625" style="2" customWidth="1"/>
    <col min="11012" max="11013" width="8.7109375" style="2" customWidth="1"/>
    <col min="11014" max="11014" width="9.7109375" style="2" customWidth="1"/>
    <col min="11015" max="11015" width="8.7109375" style="2" customWidth="1"/>
    <col min="11016" max="11016" width="11.85546875" style="2" customWidth="1"/>
    <col min="11017" max="11018" width="8.7109375" style="2" customWidth="1"/>
    <col min="11019" max="11019" width="9.5703125" style="2" customWidth="1"/>
    <col min="11020" max="11020" width="8.7109375" style="2" customWidth="1"/>
    <col min="11021" max="11264" width="9.140625" style="2"/>
    <col min="11265" max="11265" width="6.140625" style="2" customWidth="1"/>
    <col min="11266" max="11266" width="32.42578125" style="2" customWidth="1"/>
    <col min="11267" max="11267" width="11.140625" style="2" customWidth="1"/>
    <col min="11268" max="11269" width="8.7109375" style="2" customWidth="1"/>
    <col min="11270" max="11270" width="9.7109375" style="2" customWidth="1"/>
    <col min="11271" max="11271" width="8.7109375" style="2" customWidth="1"/>
    <col min="11272" max="11272" width="11.85546875" style="2" customWidth="1"/>
    <col min="11273" max="11274" width="8.7109375" style="2" customWidth="1"/>
    <col min="11275" max="11275" width="9.5703125" style="2" customWidth="1"/>
    <col min="11276" max="11276" width="8.7109375" style="2" customWidth="1"/>
    <col min="11277" max="11520" width="9.140625" style="2"/>
    <col min="11521" max="11521" width="6.140625" style="2" customWidth="1"/>
    <col min="11522" max="11522" width="32.42578125" style="2" customWidth="1"/>
    <col min="11523" max="11523" width="11.140625" style="2" customWidth="1"/>
    <col min="11524" max="11525" width="8.7109375" style="2" customWidth="1"/>
    <col min="11526" max="11526" width="9.7109375" style="2" customWidth="1"/>
    <col min="11527" max="11527" width="8.7109375" style="2" customWidth="1"/>
    <col min="11528" max="11528" width="11.85546875" style="2" customWidth="1"/>
    <col min="11529" max="11530" width="8.7109375" style="2" customWidth="1"/>
    <col min="11531" max="11531" width="9.5703125" style="2" customWidth="1"/>
    <col min="11532" max="11532" width="8.7109375" style="2" customWidth="1"/>
    <col min="11533" max="11776" width="9.140625" style="2"/>
    <col min="11777" max="11777" width="6.140625" style="2" customWidth="1"/>
    <col min="11778" max="11778" width="32.42578125" style="2" customWidth="1"/>
    <col min="11779" max="11779" width="11.140625" style="2" customWidth="1"/>
    <col min="11780" max="11781" width="8.7109375" style="2" customWidth="1"/>
    <col min="11782" max="11782" width="9.7109375" style="2" customWidth="1"/>
    <col min="11783" max="11783" width="8.7109375" style="2" customWidth="1"/>
    <col min="11784" max="11784" width="11.85546875" style="2" customWidth="1"/>
    <col min="11785" max="11786" width="8.7109375" style="2" customWidth="1"/>
    <col min="11787" max="11787" width="9.5703125" style="2" customWidth="1"/>
    <col min="11788" max="11788" width="8.7109375" style="2" customWidth="1"/>
    <col min="11789" max="12032" width="9.140625" style="2"/>
    <col min="12033" max="12033" width="6.140625" style="2" customWidth="1"/>
    <col min="12034" max="12034" width="32.42578125" style="2" customWidth="1"/>
    <col min="12035" max="12035" width="11.140625" style="2" customWidth="1"/>
    <col min="12036" max="12037" width="8.7109375" style="2" customWidth="1"/>
    <col min="12038" max="12038" width="9.7109375" style="2" customWidth="1"/>
    <col min="12039" max="12039" width="8.7109375" style="2" customWidth="1"/>
    <col min="12040" max="12040" width="11.85546875" style="2" customWidth="1"/>
    <col min="12041" max="12042" width="8.7109375" style="2" customWidth="1"/>
    <col min="12043" max="12043" width="9.5703125" style="2" customWidth="1"/>
    <col min="12044" max="12044" width="8.7109375" style="2" customWidth="1"/>
    <col min="12045" max="12288" width="9.140625" style="2"/>
    <col min="12289" max="12289" width="6.140625" style="2" customWidth="1"/>
    <col min="12290" max="12290" width="32.42578125" style="2" customWidth="1"/>
    <col min="12291" max="12291" width="11.140625" style="2" customWidth="1"/>
    <col min="12292" max="12293" width="8.7109375" style="2" customWidth="1"/>
    <col min="12294" max="12294" width="9.7109375" style="2" customWidth="1"/>
    <col min="12295" max="12295" width="8.7109375" style="2" customWidth="1"/>
    <col min="12296" max="12296" width="11.85546875" style="2" customWidth="1"/>
    <col min="12297" max="12298" width="8.7109375" style="2" customWidth="1"/>
    <col min="12299" max="12299" width="9.5703125" style="2" customWidth="1"/>
    <col min="12300" max="12300" width="8.7109375" style="2" customWidth="1"/>
    <col min="12301" max="12544" width="9.140625" style="2"/>
    <col min="12545" max="12545" width="6.140625" style="2" customWidth="1"/>
    <col min="12546" max="12546" width="32.42578125" style="2" customWidth="1"/>
    <col min="12547" max="12547" width="11.140625" style="2" customWidth="1"/>
    <col min="12548" max="12549" width="8.7109375" style="2" customWidth="1"/>
    <col min="12550" max="12550" width="9.7109375" style="2" customWidth="1"/>
    <col min="12551" max="12551" width="8.7109375" style="2" customWidth="1"/>
    <col min="12552" max="12552" width="11.85546875" style="2" customWidth="1"/>
    <col min="12553" max="12554" width="8.7109375" style="2" customWidth="1"/>
    <col min="12555" max="12555" width="9.5703125" style="2" customWidth="1"/>
    <col min="12556" max="12556" width="8.7109375" style="2" customWidth="1"/>
    <col min="12557" max="12800" width="9.140625" style="2"/>
    <col min="12801" max="12801" width="6.140625" style="2" customWidth="1"/>
    <col min="12802" max="12802" width="32.42578125" style="2" customWidth="1"/>
    <col min="12803" max="12803" width="11.140625" style="2" customWidth="1"/>
    <col min="12804" max="12805" width="8.7109375" style="2" customWidth="1"/>
    <col min="12806" max="12806" width="9.7109375" style="2" customWidth="1"/>
    <col min="12807" max="12807" width="8.7109375" style="2" customWidth="1"/>
    <col min="12808" max="12808" width="11.85546875" style="2" customWidth="1"/>
    <col min="12809" max="12810" width="8.7109375" style="2" customWidth="1"/>
    <col min="12811" max="12811" width="9.5703125" style="2" customWidth="1"/>
    <col min="12812" max="12812" width="8.7109375" style="2" customWidth="1"/>
    <col min="12813" max="13056" width="9.140625" style="2"/>
    <col min="13057" max="13057" width="6.140625" style="2" customWidth="1"/>
    <col min="13058" max="13058" width="32.42578125" style="2" customWidth="1"/>
    <col min="13059" max="13059" width="11.140625" style="2" customWidth="1"/>
    <col min="13060" max="13061" width="8.7109375" style="2" customWidth="1"/>
    <col min="13062" max="13062" width="9.7109375" style="2" customWidth="1"/>
    <col min="13063" max="13063" width="8.7109375" style="2" customWidth="1"/>
    <col min="13064" max="13064" width="11.85546875" style="2" customWidth="1"/>
    <col min="13065" max="13066" width="8.7109375" style="2" customWidth="1"/>
    <col min="13067" max="13067" width="9.5703125" style="2" customWidth="1"/>
    <col min="13068" max="13068" width="8.7109375" style="2" customWidth="1"/>
    <col min="13069" max="13312" width="9.140625" style="2"/>
    <col min="13313" max="13313" width="6.140625" style="2" customWidth="1"/>
    <col min="13314" max="13314" width="32.42578125" style="2" customWidth="1"/>
    <col min="13315" max="13315" width="11.140625" style="2" customWidth="1"/>
    <col min="13316" max="13317" width="8.7109375" style="2" customWidth="1"/>
    <col min="13318" max="13318" width="9.7109375" style="2" customWidth="1"/>
    <col min="13319" max="13319" width="8.7109375" style="2" customWidth="1"/>
    <col min="13320" max="13320" width="11.85546875" style="2" customWidth="1"/>
    <col min="13321" max="13322" width="8.7109375" style="2" customWidth="1"/>
    <col min="13323" max="13323" width="9.5703125" style="2" customWidth="1"/>
    <col min="13324" max="13324" width="8.7109375" style="2" customWidth="1"/>
    <col min="13325" max="13568" width="9.140625" style="2"/>
    <col min="13569" max="13569" width="6.140625" style="2" customWidth="1"/>
    <col min="13570" max="13570" width="32.42578125" style="2" customWidth="1"/>
    <col min="13571" max="13571" width="11.140625" style="2" customWidth="1"/>
    <col min="13572" max="13573" width="8.7109375" style="2" customWidth="1"/>
    <col min="13574" max="13574" width="9.7109375" style="2" customWidth="1"/>
    <col min="13575" max="13575" width="8.7109375" style="2" customWidth="1"/>
    <col min="13576" max="13576" width="11.85546875" style="2" customWidth="1"/>
    <col min="13577" max="13578" width="8.7109375" style="2" customWidth="1"/>
    <col min="13579" max="13579" width="9.5703125" style="2" customWidth="1"/>
    <col min="13580" max="13580" width="8.7109375" style="2" customWidth="1"/>
    <col min="13581" max="13824" width="9.140625" style="2"/>
    <col min="13825" max="13825" width="6.140625" style="2" customWidth="1"/>
    <col min="13826" max="13826" width="32.42578125" style="2" customWidth="1"/>
    <col min="13827" max="13827" width="11.140625" style="2" customWidth="1"/>
    <col min="13828" max="13829" width="8.7109375" style="2" customWidth="1"/>
    <col min="13830" max="13830" width="9.7109375" style="2" customWidth="1"/>
    <col min="13831" max="13831" width="8.7109375" style="2" customWidth="1"/>
    <col min="13832" max="13832" width="11.85546875" style="2" customWidth="1"/>
    <col min="13833" max="13834" width="8.7109375" style="2" customWidth="1"/>
    <col min="13835" max="13835" width="9.5703125" style="2" customWidth="1"/>
    <col min="13836" max="13836" width="8.7109375" style="2" customWidth="1"/>
    <col min="13837" max="14080" width="9.140625" style="2"/>
    <col min="14081" max="14081" width="6.140625" style="2" customWidth="1"/>
    <col min="14082" max="14082" width="32.42578125" style="2" customWidth="1"/>
    <col min="14083" max="14083" width="11.140625" style="2" customWidth="1"/>
    <col min="14084" max="14085" width="8.7109375" style="2" customWidth="1"/>
    <col min="14086" max="14086" width="9.7109375" style="2" customWidth="1"/>
    <col min="14087" max="14087" width="8.7109375" style="2" customWidth="1"/>
    <col min="14088" max="14088" width="11.85546875" style="2" customWidth="1"/>
    <col min="14089" max="14090" width="8.7109375" style="2" customWidth="1"/>
    <col min="14091" max="14091" width="9.5703125" style="2" customWidth="1"/>
    <col min="14092" max="14092" width="8.7109375" style="2" customWidth="1"/>
    <col min="14093" max="14336" width="9.140625" style="2"/>
    <col min="14337" max="14337" width="6.140625" style="2" customWidth="1"/>
    <col min="14338" max="14338" width="32.42578125" style="2" customWidth="1"/>
    <col min="14339" max="14339" width="11.140625" style="2" customWidth="1"/>
    <col min="14340" max="14341" width="8.7109375" style="2" customWidth="1"/>
    <col min="14342" max="14342" width="9.7109375" style="2" customWidth="1"/>
    <col min="14343" max="14343" width="8.7109375" style="2" customWidth="1"/>
    <col min="14344" max="14344" width="11.85546875" style="2" customWidth="1"/>
    <col min="14345" max="14346" width="8.7109375" style="2" customWidth="1"/>
    <col min="14347" max="14347" width="9.5703125" style="2" customWidth="1"/>
    <col min="14348" max="14348" width="8.7109375" style="2" customWidth="1"/>
    <col min="14349" max="14592" width="9.140625" style="2"/>
    <col min="14593" max="14593" width="6.140625" style="2" customWidth="1"/>
    <col min="14594" max="14594" width="32.42578125" style="2" customWidth="1"/>
    <col min="14595" max="14595" width="11.140625" style="2" customWidth="1"/>
    <col min="14596" max="14597" width="8.7109375" style="2" customWidth="1"/>
    <col min="14598" max="14598" width="9.7109375" style="2" customWidth="1"/>
    <col min="14599" max="14599" width="8.7109375" style="2" customWidth="1"/>
    <col min="14600" max="14600" width="11.85546875" style="2" customWidth="1"/>
    <col min="14601" max="14602" width="8.7109375" style="2" customWidth="1"/>
    <col min="14603" max="14603" width="9.5703125" style="2" customWidth="1"/>
    <col min="14604" max="14604" width="8.7109375" style="2" customWidth="1"/>
    <col min="14605" max="14848" width="9.140625" style="2"/>
    <col min="14849" max="14849" width="6.140625" style="2" customWidth="1"/>
    <col min="14850" max="14850" width="32.42578125" style="2" customWidth="1"/>
    <col min="14851" max="14851" width="11.140625" style="2" customWidth="1"/>
    <col min="14852" max="14853" width="8.7109375" style="2" customWidth="1"/>
    <col min="14854" max="14854" width="9.7109375" style="2" customWidth="1"/>
    <col min="14855" max="14855" width="8.7109375" style="2" customWidth="1"/>
    <col min="14856" max="14856" width="11.85546875" style="2" customWidth="1"/>
    <col min="14857" max="14858" width="8.7109375" style="2" customWidth="1"/>
    <col min="14859" max="14859" width="9.5703125" style="2" customWidth="1"/>
    <col min="14860" max="14860" width="8.7109375" style="2" customWidth="1"/>
    <col min="14861" max="15104" width="9.140625" style="2"/>
    <col min="15105" max="15105" width="6.140625" style="2" customWidth="1"/>
    <col min="15106" max="15106" width="32.42578125" style="2" customWidth="1"/>
    <col min="15107" max="15107" width="11.140625" style="2" customWidth="1"/>
    <col min="15108" max="15109" width="8.7109375" style="2" customWidth="1"/>
    <col min="15110" max="15110" width="9.7109375" style="2" customWidth="1"/>
    <col min="15111" max="15111" width="8.7109375" style="2" customWidth="1"/>
    <col min="15112" max="15112" width="11.85546875" style="2" customWidth="1"/>
    <col min="15113" max="15114" width="8.7109375" style="2" customWidth="1"/>
    <col min="15115" max="15115" width="9.5703125" style="2" customWidth="1"/>
    <col min="15116" max="15116" width="8.7109375" style="2" customWidth="1"/>
    <col min="15117" max="15360" width="9.140625" style="2"/>
    <col min="15361" max="15361" width="6.140625" style="2" customWidth="1"/>
    <col min="15362" max="15362" width="32.42578125" style="2" customWidth="1"/>
    <col min="15363" max="15363" width="11.140625" style="2" customWidth="1"/>
    <col min="15364" max="15365" width="8.7109375" style="2" customWidth="1"/>
    <col min="15366" max="15366" width="9.7109375" style="2" customWidth="1"/>
    <col min="15367" max="15367" width="8.7109375" style="2" customWidth="1"/>
    <col min="15368" max="15368" width="11.85546875" style="2" customWidth="1"/>
    <col min="15369" max="15370" width="8.7109375" style="2" customWidth="1"/>
    <col min="15371" max="15371" width="9.5703125" style="2" customWidth="1"/>
    <col min="15372" max="15372" width="8.7109375" style="2" customWidth="1"/>
    <col min="15373" max="15616" width="9.140625" style="2"/>
    <col min="15617" max="15617" width="6.140625" style="2" customWidth="1"/>
    <col min="15618" max="15618" width="32.42578125" style="2" customWidth="1"/>
    <col min="15619" max="15619" width="11.140625" style="2" customWidth="1"/>
    <col min="15620" max="15621" width="8.7109375" style="2" customWidth="1"/>
    <col min="15622" max="15622" width="9.7109375" style="2" customWidth="1"/>
    <col min="15623" max="15623" width="8.7109375" style="2" customWidth="1"/>
    <col min="15624" max="15624" width="11.85546875" style="2" customWidth="1"/>
    <col min="15625" max="15626" width="8.7109375" style="2" customWidth="1"/>
    <col min="15627" max="15627" width="9.5703125" style="2" customWidth="1"/>
    <col min="15628" max="15628" width="8.7109375" style="2" customWidth="1"/>
    <col min="15629" max="15872" width="9.140625" style="2"/>
    <col min="15873" max="15873" width="6.140625" style="2" customWidth="1"/>
    <col min="15874" max="15874" width="32.42578125" style="2" customWidth="1"/>
    <col min="15875" max="15875" width="11.140625" style="2" customWidth="1"/>
    <col min="15876" max="15877" width="8.7109375" style="2" customWidth="1"/>
    <col min="15878" max="15878" width="9.7109375" style="2" customWidth="1"/>
    <col min="15879" max="15879" width="8.7109375" style="2" customWidth="1"/>
    <col min="15880" max="15880" width="11.85546875" style="2" customWidth="1"/>
    <col min="15881" max="15882" width="8.7109375" style="2" customWidth="1"/>
    <col min="15883" max="15883" width="9.5703125" style="2" customWidth="1"/>
    <col min="15884" max="15884" width="8.7109375" style="2" customWidth="1"/>
    <col min="15885" max="16128" width="9.140625" style="2"/>
    <col min="16129" max="16129" width="6.140625" style="2" customWidth="1"/>
    <col min="16130" max="16130" width="32.42578125" style="2" customWidth="1"/>
    <col min="16131" max="16131" width="11.140625" style="2" customWidth="1"/>
    <col min="16132" max="16133" width="8.7109375" style="2" customWidth="1"/>
    <col min="16134" max="16134" width="9.7109375" style="2" customWidth="1"/>
    <col min="16135" max="16135" width="8.7109375" style="2" customWidth="1"/>
    <col min="16136" max="16136" width="11.85546875" style="2" customWidth="1"/>
    <col min="16137" max="16138" width="8.7109375" style="2" customWidth="1"/>
    <col min="16139" max="16139" width="9.5703125" style="2" customWidth="1"/>
    <col min="16140" max="16140" width="8.7109375" style="2" customWidth="1"/>
    <col min="16141" max="16384" width="9.140625" style="2"/>
  </cols>
  <sheetData>
    <row r="1" spans="1:12" ht="3.75" customHeight="1" x14ac:dyDescent="0.2"/>
    <row r="2" spans="1:12" ht="1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4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49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2" customHeight="1" x14ac:dyDescent="0.25">
      <c r="A6" s="3" t="s">
        <v>14</v>
      </c>
      <c r="B6" s="3"/>
      <c r="C6" s="3"/>
      <c r="D6" s="3"/>
      <c r="E6" s="3"/>
      <c r="F6" s="3"/>
      <c r="G6" s="3"/>
      <c r="H6" s="4"/>
      <c r="J6" s="5"/>
      <c r="K6" s="5"/>
      <c r="L6" s="5"/>
    </row>
    <row r="7" spans="1:12" ht="2.25" hidden="1" customHeight="1" x14ac:dyDescent="0.2">
      <c r="A7" s="6"/>
      <c r="B7" s="6"/>
      <c r="C7" s="6"/>
      <c r="D7" s="6"/>
      <c r="E7" s="6"/>
      <c r="F7" s="6"/>
      <c r="G7" s="6"/>
      <c r="H7" s="6"/>
    </row>
    <row r="8" spans="1:12" hidden="1" x14ac:dyDescent="0.2">
      <c r="A8" s="6"/>
      <c r="B8" s="6"/>
      <c r="C8" s="6"/>
      <c r="D8" s="6"/>
      <c r="E8" s="6"/>
      <c r="F8" s="6"/>
      <c r="G8" s="6"/>
      <c r="H8" s="6"/>
    </row>
    <row r="9" spans="1:12" ht="18.75" customHeight="1" x14ac:dyDescent="0.2"/>
    <row r="14" spans="1:12" s="7" customFormat="1" ht="26.25" customHeight="1" x14ac:dyDescent="0.3">
      <c r="A14" s="101" t="s">
        <v>188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s="7" customFormat="1" ht="26.25" customHeight="1" x14ac:dyDescent="0.3">
      <c r="A15" s="46"/>
      <c r="B15" s="101" t="s">
        <v>29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46"/>
    </row>
    <row r="16" spans="1:12" ht="22.5" customHeight="1" x14ac:dyDescent="0.3">
      <c r="A16" s="101" t="s">
        <v>205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21.75" customHeight="1" x14ac:dyDescent="0.3">
      <c r="A17" s="101" t="s">
        <v>83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22.5" customHeight="1" x14ac:dyDescent="0.3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20" spans="1:12" x14ac:dyDescent="0.2">
      <c r="B20" s="102" t="s">
        <v>85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x14ac:dyDescent="0.2">
      <c r="B21" s="102" t="s">
        <v>86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x14ac:dyDescent="0.2">
      <c r="B22" s="102" t="s">
        <v>87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x14ac:dyDescent="0.2">
      <c r="B23" s="102" t="s">
        <v>88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x14ac:dyDescent="0.2">
      <c r="B24" s="102" t="s">
        <v>89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x14ac:dyDescent="0.2">
      <c r="B25" s="105" t="s">
        <v>90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x14ac:dyDescent="0.2">
      <c r="B26" s="102" t="s">
        <v>91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x14ac:dyDescent="0.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2" x14ac:dyDescent="0.2">
      <c r="B28" s="102" t="s">
        <v>92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x14ac:dyDescent="0.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1:12" x14ac:dyDescent="0.2">
      <c r="B30" s="102" t="s">
        <v>93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12" x14ac:dyDescent="0.2">
      <c r="B31" s="102" t="s">
        <v>94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x14ac:dyDescent="0.2">
      <c r="B32" s="102" t="s">
        <v>95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 x14ac:dyDescent="0.2">
      <c r="B33" s="102" t="s">
        <v>96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 x14ac:dyDescent="0.2">
      <c r="B34" s="102" t="s">
        <v>97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 x14ac:dyDescent="0.2">
      <c r="B35" s="102" t="s">
        <v>98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 x14ac:dyDescent="0.2">
      <c r="B36" s="6" t="s">
        <v>99</v>
      </c>
    </row>
    <row r="37" spans="2:12" x14ac:dyDescent="0.2">
      <c r="B37" s="6" t="s">
        <v>132</v>
      </c>
    </row>
    <row r="38" spans="2:12" x14ac:dyDescent="0.2">
      <c r="B38" s="102" t="s">
        <v>100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 x14ac:dyDescent="0.2">
      <c r="B39" s="102" t="s">
        <v>101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 x14ac:dyDescent="0.2">
      <c r="B40" s="102" t="s">
        <v>102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 x14ac:dyDescent="0.2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</sheetData>
  <mergeCells count="26">
    <mergeCell ref="A2:L5"/>
    <mergeCell ref="B41:L41"/>
    <mergeCell ref="B33:L33"/>
    <mergeCell ref="B34:L34"/>
    <mergeCell ref="B35:L35"/>
    <mergeCell ref="B38:L38"/>
    <mergeCell ref="B39:L39"/>
    <mergeCell ref="B40:L40"/>
    <mergeCell ref="B20:L20"/>
    <mergeCell ref="B21:L21"/>
    <mergeCell ref="B22:L22"/>
    <mergeCell ref="B23:L23"/>
    <mergeCell ref="B24:L24"/>
    <mergeCell ref="B25:L25"/>
    <mergeCell ref="B29:L29"/>
    <mergeCell ref="B30:L30"/>
    <mergeCell ref="B31:L31"/>
    <mergeCell ref="B32:L32"/>
    <mergeCell ref="B26:L26"/>
    <mergeCell ref="B27:L27"/>
    <mergeCell ref="B28:L28"/>
    <mergeCell ref="A18:L18"/>
    <mergeCell ref="A14:L14"/>
    <mergeCell ref="B15:K15"/>
    <mergeCell ref="A16:L16"/>
    <mergeCell ref="A17:L17"/>
  </mergeCells>
  <pageMargins left="0.95" right="0.39370078740157483" top="0.78740157480314965" bottom="0.78740157480314965" header="0.51181102362204722" footer="0.51181102362204722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2"/>
  <sheetViews>
    <sheetView zoomScale="93" zoomScaleNormal="93" workbookViewId="0">
      <pane ySplit="4" topLeftCell="A8" activePane="bottomLeft" state="frozenSplit"/>
      <selection pane="bottomLeft" activeCell="L24" sqref="L24"/>
    </sheetView>
  </sheetViews>
  <sheetFormatPr defaultRowHeight="15" x14ac:dyDescent="0.25"/>
  <cols>
    <col min="1" max="1" width="7.5703125" style="95" customWidth="1"/>
    <col min="2" max="2" width="2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9" x14ac:dyDescent="0.25">
      <c r="A1" s="112" t="s">
        <v>61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29" x14ac:dyDescent="0.25">
      <c r="A2" s="95" t="s">
        <v>22</v>
      </c>
      <c r="C2" s="78" t="s">
        <v>23</v>
      </c>
      <c r="N2" s="82"/>
      <c r="O2" s="82"/>
      <c r="P2" s="82"/>
      <c r="Q2" s="82"/>
      <c r="R2" s="82"/>
    </row>
    <row r="3" spans="1:29" ht="15.75" customHeight="1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29" ht="70.5" customHeight="1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29" s="35" customFormat="1" ht="13.5" customHeight="1" x14ac:dyDescent="0.2">
      <c r="A5" s="13"/>
      <c r="B5" s="126" t="s">
        <v>74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1:29" s="35" customFormat="1" ht="18" customHeight="1" x14ac:dyDescent="0.2">
      <c r="A6" s="19" t="s">
        <v>193</v>
      </c>
      <c r="B6" s="50" t="s">
        <v>194</v>
      </c>
      <c r="C6" s="29">
        <v>200</v>
      </c>
      <c r="D6" s="29">
        <v>200</v>
      </c>
      <c r="E6" s="29">
        <v>9.6</v>
      </c>
      <c r="F6" s="29">
        <v>10</v>
      </c>
      <c r="G6" s="21">
        <v>13.2</v>
      </c>
      <c r="H6" s="21">
        <v>14.4</v>
      </c>
      <c r="I6" s="21">
        <v>23.4</v>
      </c>
      <c r="J6" s="21">
        <v>23.4</v>
      </c>
      <c r="K6" s="21">
        <v>189.2</v>
      </c>
      <c r="L6" s="21">
        <v>189.2</v>
      </c>
      <c r="M6" s="21">
        <v>0.14000000000000001</v>
      </c>
      <c r="N6" s="21">
        <v>0.14000000000000001</v>
      </c>
      <c r="O6" s="21">
        <v>0.7</v>
      </c>
      <c r="P6" s="21">
        <v>0.7</v>
      </c>
      <c r="Q6" s="21">
        <v>0.2</v>
      </c>
      <c r="R6" s="21">
        <v>0.2</v>
      </c>
      <c r="S6" s="21">
        <v>0</v>
      </c>
      <c r="T6" s="21">
        <v>0</v>
      </c>
      <c r="U6" s="21">
        <v>169.3</v>
      </c>
      <c r="V6" s="30">
        <v>169.3</v>
      </c>
      <c r="W6" s="30">
        <v>227.6</v>
      </c>
      <c r="X6" s="30">
        <v>227.6</v>
      </c>
      <c r="Y6" s="30">
        <v>39.1</v>
      </c>
      <c r="Z6" s="30">
        <v>39.1</v>
      </c>
      <c r="AA6" s="30">
        <v>0.92</v>
      </c>
      <c r="AB6" s="21">
        <v>0.92</v>
      </c>
    </row>
    <row r="7" spans="1:29" x14ac:dyDescent="0.25">
      <c r="A7" s="17" t="s">
        <v>206</v>
      </c>
      <c r="B7" s="28" t="s">
        <v>207</v>
      </c>
      <c r="C7" s="29">
        <v>200</v>
      </c>
      <c r="D7" s="29">
        <v>200</v>
      </c>
      <c r="E7" s="29">
        <v>1.6</v>
      </c>
      <c r="F7" s="29">
        <v>1.6</v>
      </c>
      <c r="G7" s="21">
        <v>1.8</v>
      </c>
      <c r="H7" s="21">
        <v>1.8</v>
      </c>
      <c r="I7" s="21">
        <v>12.4</v>
      </c>
      <c r="J7" s="21">
        <v>12.4</v>
      </c>
      <c r="K7" s="21">
        <v>69</v>
      </c>
      <c r="L7" s="21">
        <v>69</v>
      </c>
      <c r="M7" s="21">
        <v>0</v>
      </c>
      <c r="N7" s="21">
        <v>0</v>
      </c>
      <c r="O7" s="21">
        <v>2.34</v>
      </c>
      <c r="P7" s="21">
        <v>2.34</v>
      </c>
      <c r="Q7" s="21">
        <v>0</v>
      </c>
      <c r="R7" s="21">
        <v>0</v>
      </c>
      <c r="S7" s="16">
        <v>0</v>
      </c>
      <c r="T7" s="16">
        <v>0</v>
      </c>
      <c r="U7" s="16">
        <v>6</v>
      </c>
      <c r="V7" s="18">
        <v>6</v>
      </c>
      <c r="W7" s="18">
        <v>0</v>
      </c>
      <c r="X7" s="18">
        <v>0</v>
      </c>
      <c r="Y7" s="18">
        <v>0</v>
      </c>
      <c r="Z7" s="18">
        <v>0</v>
      </c>
      <c r="AA7" s="99">
        <v>0.56200000000000006</v>
      </c>
      <c r="AB7" s="100">
        <v>0.56200000000000006</v>
      </c>
    </row>
    <row r="8" spans="1:29" x14ac:dyDescent="0.25">
      <c r="A8" s="17" t="s">
        <v>104</v>
      </c>
      <c r="B8" s="50" t="s">
        <v>13</v>
      </c>
      <c r="C8" s="29">
        <v>15</v>
      </c>
      <c r="D8" s="29">
        <v>15</v>
      </c>
      <c r="E8" s="77">
        <v>2.4</v>
      </c>
      <c r="F8" s="77">
        <v>2.4</v>
      </c>
      <c r="G8" s="21">
        <v>3.75</v>
      </c>
      <c r="H8" s="21">
        <v>5.75</v>
      </c>
      <c r="I8" s="21">
        <v>0.39</v>
      </c>
      <c r="J8" s="21">
        <v>0.39</v>
      </c>
      <c r="K8" s="21">
        <v>112</v>
      </c>
      <c r="L8" s="21">
        <v>112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</row>
    <row r="9" spans="1:29" s="35" customFormat="1" ht="14.25" customHeight="1" x14ac:dyDescent="0.2">
      <c r="A9" s="20" t="s">
        <v>106</v>
      </c>
      <c r="B9" s="50" t="s">
        <v>9</v>
      </c>
      <c r="C9" s="29">
        <v>50</v>
      </c>
      <c r="D9" s="29">
        <v>60</v>
      </c>
      <c r="E9" s="21">
        <v>3.6</v>
      </c>
      <c r="F9" s="21">
        <v>3.6</v>
      </c>
      <c r="G9" s="21">
        <v>0.8</v>
      </c>
      <c r="H9" s="21">
        <v>0.8</v>
      </c>
      <c r="I9" s="21">
        <v>35</v>
      </c>
      <c r="J9" s="21">
        <v>35</v>
      </c>
      <c r="K9" s="21">
        <v>136</v>
      </c>
      <c r="L9" s="21">
        <v>136</v>
      </c>
      <c r="M9" s="49">
        <v>7.0000000000000007E-2</v>
      </c>
      <c r="N9" s="49">
        <v>0.11</v>
      </c>
      <c r="O9" s="21">
        <v>0</v>
      </c>
      <c r="P9" s="21">
        <v>0</v>
      </c>
      <c r="Q9" s="21">
        <v>0</v>
      </c>
      <c r="R9" s="21">
        <v>0</v>
      </c>
      <c r="S9" s="16">
        <v>0.08</v>
      </c>
      <c r="T9" s="21">
        <v>0.1</v>
      </c>
      <c r="U9" s="21">
        <v>14.76</v>
      </c>
      <c r="V9" s="16">
        <v>20</v>
      </c>
      <c r="W9" s="16">
        <v>19.559999999999999</v>
      </c>
      <c r="X9" s="16">
        <v>50.2</v>
      </c>
      <c r="Y9" s="16">
        <v>17.5</v>
      </c>
      <c r="Z9" s="16">
        <v>19.5</v>
      </c>
      <c r="AA9" s="16">
        <v>0.65</v>
      </c>
      <c r="AB9" s="16">
        <v>0.8</v>
      </c>
    </row>
    <row r="10" spans="1:29" s="35" customFormat="1" ht="14.25" customHeight="1" x14ac:dyDescent="0.2">
      <c r="A10" s="25"/>
      <c r="B10" s="50" t="s">
        <v>204</v>
      </c>
      <c r="C10" s="29">
        <v>30</v>
      </c>
      <c r="D10" s="29">
        <v>35</v>
      </c>
      <c r="E10" s="21">
        <v>1.9</v>
      </c>
      <c r="F10" s="21">
        <v>2.9</v>
      </c>
      <c r="G10" s="21">
        <v>3.5</v>
      </c>
      <c r="H10" s="21">
        <v>4.5</v>
      </c>
      <c r="I10" s="21">
        <v>4</v>
      </c>
      <c r="J10" s="21">
        <v>4</v>
      </c>
      <c r="K10" s="21">
        <v>60</v>
      </c>
      <c r="L10" s="21">
        <v>60</v>
      </c>
      <c r="M10" s="49">
        <v>0.04</v>
      </c>
      <c r="N10" s="49">
        <v>0.04</v>
      </c>
      <c r="O10" s="21">
        <v>0.7</v>
      </c>
      <c r="P10" s="21">
        <v>0.7</v>
      </c>
      <c r="Q10" s="21">
        <v>0</v>
      </c>
      <c r="R10" s="21">
        <v>0</v>
      </c>
      <c r="S10" s="21">
        <v>0</v>
      </c>
      <c r="T10" s="21">
        <v>0</v>
      </c>
      <c r="U10" s="21">
        <v>120</v>
      </c>
      <c r="V10" s="21">
        <v>120</v>
      </c>
      <c r="W10" s="21">
        <v>0</v>
      </c>
      <c r="X10" s="21">
        <v>0</v>
      </c>
      <c r="Y10" s="21">
        <v>0</v>
      </c>
      <c r="Z10" s="21">
        <v>0</v>
      </c>
      <c r="AA10" s="21">
        <v>0.01</v>
      </c>
      <c r="AB10" s="21">
        <v>0.01</v>
      </c>
    </row>
    <row r="11" spans="1:29" x14ac:dyDescent="0.25">
      <c r="A11" s="25">
        <v>61</v>
      </c>
      <c r="B11" s="50" t="s">
        <v>33</v>
      </c>
      <c r="C11" s="29">
        <v>100</v>
      </c>
      <c r="D11" s="29">
        <v>150</v>
      </c>
      <c r="E11" s="21">
        <v>0.04</v>
      </c>
      <c r="F11" s="21">
        <v>0.05</v>
      </c>
      <c r="G11" s="21">
        <v>0.04</v>
      </c>
      <c r="H11" s="21">
        <v>0.04</v>
      </c>
      <c r="I11" s="21">
        <v>19.7</v>
      </c>
      <c r="J11" s="21">
        <v>19.8</v>
      </c>
      <c r="K11" s="21">
        <v>45</v>
      </c>
      <c r="L11" s="21">
        <v>46</v>
      </c>
      <c r="M11" s="49">
        <v>0</v>
      </c>
      <c r="N11" s="49">
        <v>0</v>
      </c>
      <c r="O11" s="21">
        <v>0</v>
      </c>
      <c r="P11" s="21">
        <v>0</v>
      </c>
      <c r="Q11" s="21">
        <v>0</v>
      </c>
      <c r="R11" s="21">
        <v>0</v>
      </c>
      <c r="S11" s="16">
        <v>0</v>
      </c>
      <c r="T11" s="21">
        <v>0</v>
      </c>
      <c r="U11" s="21">
        <v>12</v>
      </c>
      <c r="V11" s="16">
        <v>16</v>
      </c>
      <c r="W11" s="16">
        <v>11</v>
      </c>
      <c r="X11" s="16">
        <v>11</v>
      </c>
      <c r="Y11" s="16">
        <v>0</v>
      </c>
      <c r="Z11" s="16">
        <v>0</v>
      </c>
      <c r="AA11" s="16">
        <v>0</v>
      </c>
      <c r="AB11" s="16">
        <v>0</v>
      </c>
    </row>
    <row r="12" spans="1:29" s="35" customFormat="1" ht="12" customHeight="1" x14ac:dyDescent="0.2">
      <c r="A12" s="45" t="s">
        <v>8</v>
      </c>
      <c r="B12" s="70" t="s">
        <v>10</v>
      </c>
      <c r="C12" s="29" t="s">
        <v>8</v>
      </c>
      <c r="D12" s="29"/>
      <c r="E12" s="60">
        <f t="shared" ref="E12:AB12" si="0">SUM(E6:E11)</f>
        <v>19.139999999999997</v>
      </c>
      <c r="F12" s="60">
        <f t="shared" si="0"/>
        <v>20.55</v>
      </c>
      <c r="G12" s="60">
        <f t="shared" si="0"/>
        <v>23.09</v>
      </c>
      <c r="H12" s="60">
        <f t="shared" si="0"/>
        <v>27.29</v>
      </c>
      <c r="I12" s="60">
        <f t="shared" si="0"/>
        <v>94.89</v>
      </c>
      <c r="J12" s="60">
        <f t="shared" si="0"/>
        <v>94.99</v>
      </c>
      <c r="K12" s="60">
        <f t="shared" si="0"/>
        <v>611.20000000000005</v>
      </c>
      <c r="L12" s="60">
        <f t="shared" si="0"/>
        <v>612.20000000000005</v>
      </c>
      <c r="M12" s="60">
        <f t="shared" si="0"/>
        <v>0.25</v>
      </c>
      <c r="N12" s="60">
        <f t="shared" si="0"/>
        <v>0.28999999999999998</v>
      </c>
      <c r="O12" s="60">
        <f t="shared" si="0"/>
        <v>3.74</v>
      </c>
      <c r="P12" s="60">
        <f t="shared" si="0"/>
        <v>3.74</v>
      </c>
      <c r="Q12" s="60">
        <f t="shared" si="0"/>
        <v>0.2</v>
      </c>
      <c r="R12" s="60">
        <f t="shared" si="0"/>
        <v>0.2</v>
      </c>
      <c r="S12" s="60">
        <f t="shared" si="0"/>
        <v>0.08</v>
      </c>
      <c r="T12" s="60">
        <f t="shared" si="0"/>
        <v>0.1</v>
      </c>
      <c r="U12" s="60">
        <f t="shared" si="0"/>
        <v>322.06</v>
      </c>
      <c r="V12" s="60">
        <f t="shared" si="0"/>
        <v>331.3</v>
      </c>
      <c r="W12" s="60">
        <f t="shared" si="0"/>
        <v>258.15999999999997</v>
      </c>
      <c r="X12" s="60">
        <f t="shared" si="0"/>
        <v>288.8</v>
      </c>
      <c r="Y12" s="60">
        <f t="shared" si="0"/>
        <v>56.6</v>
      </c>
      <c r="Z12" s="60">
        <f t="shared" si="0"/>
        <v>58.6</v>
      </c>
      <c r="AA12" s="60">
        <f t="shared" si="0"/>
        <v>2.1419999999999999</v>
      </c>
      <c r="AB12" s="60">
        <f t="shared" si="0"/>
        <v>2.2919999999999998</v>
      </c>
    </row>
    <row r="13" spans="1:29" s="35" customFormat="1" ht="15" customHeight="1" x14ac:dyDescent="0.2">
      <c r="A13" s="20"/>
      <c r="B13" s="133" t="s">
        <v>34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9" s="35" customFormat="1" ht="21.75" customHeight="1" x14ac:dyDescent="0.2">
      <c r="A14" s="24">
        <v>11</v>
      </c>
      <c r="B14" s="59" t="s">
        <v>186</v>
      </c>
      <c r="C14" s="29">
        <v>70</v>
      </c>
      <c r="D14" s="29">
        <v>100</v>
      </c>
      <c r="E14" s="21">
        <v>4</v>
      </c>
      <c r="F14" s="21">
        <v>5</v>
      </c>
      <c r="G14" s="77">
        <v>2.39</v>
      </c>
      <c r="H14" s="77">
        <v>3.39</v>
      </c>
      <c r="I14" s="21">
        <v>12.3</v>
      </c>
      <c r="J14" s="21">
        <v>13.5</v>
      </c>
      <c r="K14" s="21">
        <v>101.5</v>
      </c>
      <c r="L14" s="21">
        <v>119.5</v>
      </c>
      <c r="M14" s="21">
        <v>0.1</v>
      </c>
      <c r="N14" s="21">
        <v>0.12</v>
      </c>
      <c r="O14" s="21">
        <v>4.5</v>
      </c>
      <c r="P14" s="21">
        <v>5.55</v>
      </c>
      <c r="Q14" s="21">
        <v>0</v>
      </c>
      <c r="R14" s="21">
        <v>0</v>
      </c>
      <c r="S14" s="16">
        <v>0</v>
      </c>
      <c r="T14" s="16">
        <v>0</v>
      </c>
      <c r="U14" s="16">
        <v>8.9</v>
      </c>
      <c r="V14" s="16">
        <v>14.1</v>
      </c>
      <c r="W14" s="16">
        <v>32</v>
      </c>
      <c r="X14" s="16">
        <v>36.5</v>
      </c>
      <c r="Y14" s="16">
        <v>41.5</v>
      </c>
      <c r="Z14" s="16">
        <v>41.5</v>
      </c>
      <c r="AA14" s="16">
        <v>0.47</v>
      </c>
      <c r="AB14" s="16">
        <v>0.61</v>
      </c>
    </row>
    <row r="15" spans="1:29" s="35" customFormat="1" ht="23.25" customHeight="1" x14ac:dyDescent="0.2">
      <c r="A15" s="24" t="s">
        <v>126</v>
      </c>
      <c r="B15" s="59" t="s">
        <v>187</v>
      </c>
      <c r="C15" s="29">
        <v>200</v>
      </c>
      <c r="D15" s="29">
        <v>250</v>
      </c>
      <c r="E15" s="21">
        <v>6.83</v>
      </c>
      <c r="F15" s="21">
        <v>8.23</v>
      </c>
      <c r="G15" s="21">
        <v>9</v>
      </c>
      <c r="H15" s="21">
        <v>10.4</v>
      </c>
      <c r="I15" s="21">
        <v>16.75</v>
      </c>
      <c r="J15" s="21">
        <v>18.75</v>
      </c>
      <c r="K15" s="21">
        <v>125.01</v>
      </c>
      <c r="L15" s="21">
        <v>139.19999999999999</v>
      </c>
      <c r="M15" s="21">
        <v>0.23</v>
      </c>
      <c r="N15" s="21">
        <v>0.23</v>
      </c>
      <c r="O15" s="21">
        <v>4.5</v>
      </c>
      <c r="P15" s="21">
        <v>5.81</v>
      </c>
      <c r="Q15" s="21">
        <v>0</v>
      </c>
      <c r="R15" s="21">
        <v>0</v>
      </c>
      <c r="S15" s="16">
        <v>0</v>
      </c>
      <c r="T15" s="16">
        <v>0</v>
      </c>
      <c r="U15" s="16">
        <v>30.08</v>
      </c>
      <c r="V15" s="16">
        <v>40.08</v>
      </c>
      <c r="W15" s="16">
        <v>109.18</v>
      </c>
      <c r="X15" s="16">
        <v>120.18</v>
      </c>
      <c r="Y15" s="16">
        <v>35.299999999999997</v>
      </c>
      <c r="Z15" s="16">
        <v>35.299999999999997</v>
      </c>
      <c r="AA15" s="16">
        <v>2.0299999999999998</v>
      </c>
      <c r="AB15" s="16">
        <v>2.0299999999999998</v>
      </c>
    </row>
    <row r="16" spans="1:29" s="38" customFormat="1" ht="17.25" customHeight="1" x14ac:dyDescent="0.2">
      <c r="A16" s="51" t="s">
        <v>152</v>
      </c>
      <c r="B16" s="64" t="s">
        <v>150</v>
      </c>
      <c r="C16" s="65">
        <v>80</v>
      </c>
      <c r="D16" s="65">
        <v>100</v>
      </c>
      <c r="E16" s="65">
        <v>6.47</v>
      </c>
      <c r="F16" s="65">
        <v>7.2</v>
      </c>
      <c r="G16" s="65">
        <v>5.37</v>
      </c>
      <c r="H16" s="65">
        <v>6.21</v>
      </c>
      <c r="I16" s="65">
        <v>4.54</v>
      </c>
      <c r="J16" s="65">
        <v>8.61</v>
      </c>
      <c r="K16" s="65">
        <v>130.01</v>
      </c>
      <c r="L16" s="65">
        <v>187.2</v>
      </c>
      <c r="M16" s="86">
        <v>0.1</v>
      </c>
      <c r="N16" s="86">
        <v>0.1</v>
      </c>
      <c r="O16" s="86">
        <v>1.25</v>
      </c>
      <c r="P16" s="86">
        <v>1.25</v>
      </c>
      <c r="Q16" s="86">
        <v>0.06</v>
      </c>
      <c r="R16" s="86">
        <v>0.06</v>
      </c>
      <c r="S16" s="93">
        <v>4.2000000000000003E-2</v>
      </c>
      <c r="T16" s="93">
        <v>4.2000000000000003E-2</v>
      </c>
      <c r="U16" s="93">
        <v>17.54</v>
      </c>
      <c r="V16" s="93">
        <v>21.54</v>
      </c>
      <c r="W16" s="93">
        <v>33.200000000000003</v>
      </c>
      <c r="X16" s="93">
        <v>36.4</v>
      </c>
      <c r="Y16" s="93">
        <v>0</v>
      </c>
      <c r="Z16" s="93">
        <v>0</v>
      </c>
      <c r="AA16" s="93">
        <v>2.02</v>
      </c>
      <c r="AB16" s="93">
        <v>2.62</v>
      </c>
      <c r="AC16" s="37"/>
    </row>
    <row r="17" spans="1:28" s="35" customFormat="1" ht="15" customHeight="1" x14ac:dyDescent="0.2">
      <c r="A17" s="24" t="s">
        <v>151</v>
      </c>
      <c r="B17" s="61" t="s">
        <v>211</v>
      </c>
      <c r="C17" s="29">
        <v>150</v>
      </c>
      <c r="D17" s="29">
        <v>180</v>
      </c>
      <c r="E17" s="21">
        <v>3.7</v>
      </c>
      <c r="F17" s="21">
        <v>4.37</v>
      </c>
      <c r="G17" s="21">
        <v>5.4</v>
      </c>
      <c r="H17" s="21">
        <v>6.44</v>
      </c>
      <c r="I17" s="21">
        <v>9.01</v>
      </c>
      <c r="J17" s="21">
        <v>13.2</v>
      </c>
      <c r="K17" s="21">
        <v>113.02</v>
      </c>
      <c r="L17" s="21">
        <v>223.44</v>
      </c>
      <c r="M17" s="21">
        <v>0.09</v>
      </c>
      <c r="N17" s="21">
        <v>0.09</v>
      </c>
      <c r="O17" s="21">
        <v>10.17</v>
      </c>
      <c r="P17" s="21">
        <v>10.17</v>
      </c>
      <c r="Q17" s="21">
        <v>0.02</v>
      </c>
      <c r="R17" s="21">
        <v>0.02</v>
      </c>
      <c r="S17" s="16">
        <v>0</v>
      </c>
      <c r="T17" s="21">
        <v>0</v>
      </c>
      <c r="U17" s="21">
        <v>28.39</v>
      </c>
      <c r="V17" s="16">
        <v>48.39</v>
      </c>
      <c r="W17" s="16">
        <v>46.2</v>
      </c>
      <c r="X17" s="16">
        <v>50.4</v>
      </c>
      <c r="Y17" s="16">
        <v>0</v>
      </c>
      <c r="Z17" s="16">
        <v>0</v>
      </c>
      <c r="AA17" s="16">
        <v>1.5</v>
      </c>
      <c r="AB17" s="16">
        <v>1.5</v>
      </c>
    </row>
    <row r="18" spans="1:28" x14ac:dyDescent="0.25">
      <c r="A18" s="24" t="s">
        <v>177</v>
      </c>
      <c r="B18" s="61" t="s">
        <v>178</v>
      </c>
      <c r="C18" s="29">
        <v>200</v>
      </c>
      <c r="D18" s="29">
        <v>200</v>
      </c>
      <c r="E18" s="21">
        <v>0.2</v>
      </c>
      <c r="F18" s="21">
        <v>0.2</v>
      </c>
      <c r="G18" s="21">
        <v>0.08</v>
      </c>
      <c r="H18" s="21">
        <v>0.08</v>
      </c>
      <c r="I18" s="21">
        <v>17.41</v>
      </c>
      <c r="J18" s="21">
        <v>17.41</v>
      </c>
      <c r="K18" s="21">
        <v>72.44</v>
      </c>
      <c r="L18" s="21">
        <v>80.44</v>
      </c>
      <c r="M18" s="21">
        <v>0.01</v>
      </c>
      <c r="N18" s="21">
        <v>0.01</v>
      </c>
      <c r="O18" s="21">
        <v>0.72</v>
      </c>
      <c r="P18" s="21">
        <v>7.1999999999999995E-2</v>
      </c>
      <c r="Q18" s="21">
        <v>0</v>
      </c>
      <c r="R18" s="21">
        <v>0</v>
      </c>
      <c r="S18" s="16">
        <v>0</v>
      </c>
      <c r="T18" s="21">
        <v>0</v>
      </c>
      <c r="U18" s="21">
        <v>32.479999999999997</v>
      </c>
      <c r="V18" s="16">
        <v>32.479999999999997</v>
      </c>
      <c r="W18" s="16">
        <v>8.48</v>
      </c>
      <c r="X18" s="16">
        <v>8.48</v>
      </c>
      <c r="Y18" s="16">
        <v>23.44</v>
      </c>
      <c r="Z18" s="16">
        <v>23.44</v>
      </c>
      <c r="AA18" s="16">
        <v>0.87</v>
      </c>
      <c r="AB18" s="16">
        <v>0.87</v>
      </c>
    </row>
    <row r="19" spans="1:28" s="68" customFormat="1" ht="15.75" customHeight="1" x14ac:dyDescent="0.2">
      <c r="A19" s="69" t="s">
        <v>106</v>
      </c>
      <c r="B19" s="28" t="s">
        <v>9</v>
      </c>
      <c r="C19" s="29">
        <v>60</v>
      </c>
      <c r="D19" s="29">
        <v>70</v>
      </c>
      <c r="E19" s="21">
        <v>3.6</v>
      </c>
      <c r="F19" s="21">
        <v>3.6</v>
      </c>
      <c r="G19" s="21">
        <v>0.8</v>
      </c>
      <c r="H19" s="21">
        <v>0.8</v>
      </c>
      <c r="I19" s="21">
        <v>35</v>
      </c>
      <c r="J19" s="21">
        <v>35</v>
      </c>
      <c r="K19" s="21">
        <v>145</v>
      </c>
      <c r="L19" s="21">
        <v>145</v>
      </c>
      <c r="M19" s="21">
        <v>0.08</v>
      </c>
      <c r="N19" s="21">
        <v>0.11</v>
      </c>
      <c r="O19" s="21">
        <v>0</v>
      </c>
      <c r="P19" s="21">
        <v>0</v>
      </c>
      <c r="Q19" s="21">
        <v>0</v>
      </c>
      <c r="R19" s="21">
        <v>0</v>
      </c>
      <c r="S19" s="21">
        <v>8.4000000000000005E-2</v>
      </c>
      <c r="T19" s="21">
        <v>0.9</v>
      </c>
      <c r="U19" s="21">
        <v>14.76</v>
      </c>
      <c r="V19" s="21">
        <v>20</v>
      </c>
      <c r="W19" s="21">
        <v>19.559999999999999</v>
      </c>
      <c r="X19" s="21">
        <v>50.2</v>
      </c>
      <c r="Y19" s="21">
        <v>55.71</v>
      </c>
      <c r="Z19" s="21">
        <v>100.2</v>
      </c>
      <c r="AA19" s="21">
        <v>0.73</v>
      </c>
      <c r="AB19" s="21">
        <v>1.4</v>
      </c>
    </row>
    <row r="20" spans="1:28" x14ac:dyDescent="0.25">
      <c r="A20" s="20"/>
      <c r="B20" s="50" t="s">
        <v>209</v>
      </c>
      <c r="C20" s="29">
        <v>15</v>
      </c>
      <c r="D20" s="29">
        <v>15</v>
      </c>
      <c r="E20" s="21">
        <v>2.11</v>
      </c>
      <c r="F20" s="21">
        <v>5.1100000000000003</v>
      </c>
      <c r="G20" s="21">
        <v>1.2</v>
      </c>
      <c r="H20" s="21">
        <v>1.2</v>
      </c>
      <c r="I20" s="21">
        <v>11.2</v>
      </c>
      <c r="J20" s="21">
        <v>26.33</v>
      </c>
      <c r="K20" s="21">
        <v>110.2</v>
      </c>
      <c r="L20" s="21">
        <v>110.2</v>
      </c>
      <c r="M20" s="21">
        <v>0.03</v>
      </c>
      <c r="N20" s="21">
        <v>0.03</v>
      </c>
      <c r="O20" s="21">
        <v>10</v>
      </c>
      <c r="P20" s="21">
        <v>10</v>
      </c>
      <c r="Q20" s="21">
        <v>0.03</v>
      </c>
      <c r="R20" s="21">
        <v>0.03</v>
      </c>
      <c r="S20" s="16">
        <v>1.35</v>
      </c>
      <c r="T20" s="16">
        <v>1.35</v>
      </c>
      <c r="U20" s="16">
        <v>14</v>
      </c>
      <c r="V20" s="16">
        <v>14</v>
      </c>
      <c r="W20" s="16">
        <v>11</v>
      </c>
      <c r="X20" s="16">
        <v>11</v>
      </c>
      <c r="Y20" s="16">
        <v>9</v>
      </c>
      <c r="Z20" s="16">
        <v>9</v>
      </c>
      <c r="AA20" s="16">
        <v>2.2000000000000002</v>
      </c>
      <c r="AB20" s="16">
        <v>2.2000000000000002</v>
      </c>
    </row>
    <row r="21" spans="1:28" s="35" customFormat="1" ht="12.75" x14ac:dyDescent="0.2">
      <c r="A21" s="20"/>
      <c r="B21" s="62" t="s">
        <v>10</v>
      </c>
      <c r="C21" s="29"/>
      <c r="D21" s="29"/>
      <c r="E21" s="60">
        <f>SUM(E14:E20)</f>
        <v>26.91</v>
      </c>
      <c r="F21" s="60">
        <f t="shared" ref="F21:AB21" si="1">SUM(F14:F20)</f>
        <v>33.71</v>
      </c>
      <c r="G21" s="60">
        <f t="shared" si="1"/>
        <v>24.240000000000002</v>
      </c>
      <c r="H21" s="60">
        <f t="shared" si="1"/>
        <v>28.52</v>
      </c>
      <c r="I21" s="60">
        <f t="shared" si="1"/>
        <v>106.21000000000001</v>
      </c>
      <c r="J21" s="60">
        <f t="shared" si="1"/>
        <v>132.80000000000001</v>
      </c>
      <c r="K21" s="60">
        <f t="shared" si="1"/>
        <v>797.18000000000006</v>
      </c>
      <c r="L21" s="60">
        <f t="shared" si="1"/>
        <v>1004.98</v>
      </c>
      <c r="M21" s="60">
        <f t="shared" si="1"/>
        <v>0.64</v>
      </c>
      <c r="N21" s="60">
        <f t="shared" si="1"/>
        <v>0.69</v>
      </c>
      <c r="O21" s="60">
        <f t="shared" si="1"/>
        <v>31.14</v>
      </c>
      <c r="P21" s="60">
        <f t="shared" si="1"/>
        <v>32.852000000000004</v>
      </c>
      <c r="Q21" s="60">
        <f t="shared" si="1"/>
        <v>0.11</v>
      </c>
      <c r="R21" s="60">
        <f t="shared" si="1"/>
        <v>0.11</v>
      </c>
      <c r="S21" s="52">
        <f t="shared" si="1"/>
        <v>1.476</v>
      </c>
      <c r="T21" s="52">
        <f t="shared" si="1"/>
        <v>2.2920000000000003</v>
      </c>
      <c r="U21" s="52">
        <f t="shared" si="1"/>
        <v>146.14999999999998</v>
      </c>
      <c r="V21" s="52">
        <f t="shared" si="1"/>
        <v>190.59</v>
      </c>
      <c r="W21" s="52">
        <f t="shared" si="1"/>
        <v>259.62</v>
      </c>
      <c r="X21" s="52">
        <f t="shared" si="1"/>
        <v>313.16000000000003</v>
      </c>
      <c r="Y21" s="52">
        <f t="shared" si="1"/>
        <v>164.95</v>
      </c>
      <c r="Z21" s="52">
        <f t="shared" si="1"/>
        <v>209.44</v>
      </c>
      <c r="AA21" s="52">
        <f t="shared" si="1"/>
        <v>9.82</v>
      </c>
      <c r="AB21" s="52">
        <f t="shared" si="1"/>
        <v>11.23</v>
      </c>
    </row>
    <row r="22" spans="1:28" s="35" customFormat="1" ht="12.75" x14ac:dyDescent="0.2">
      <c r="A22" s="34"/>
      <c r="B22" s="85" t="s">
        <v>76</v>
      </c>
      <c r="C22" s="29"/>
      <c r="D22" s="29"/>
      <c r="E22" s="60">
        <f>SUM(E12+E21)</f>
        <v>46.05</v>
      </c>
      <c r="F22" s="60">
        <f t="shared" ref="F22:AB22" si="2">SUM(F12+F21)</f>
        <v>54.260000000000005</v>
      </c>
      <c r="G22" s="60">
        <f>SUM(G12+G21)</f>
        <v>47.33</v>
      </c>
      <c r="H22" s="60">
        <f t="shared" si="2"/>
        <v>55.81</v>
      </c>
      <c r="I22" s="60">
        <f t="shared" si="2"/>
        <v>201.10000000000002</v>
      </c>
      <c r="J22" s="60">
        <f t="shared" si="2"/>
        <v>227.79000000000002</v>
      </c>
      <c r="K22" s="60">
        <f t="shared" si="2"/>
        <v>1408.38</v>
      </c>
      <c r="L22" s="60">
        <f t="shared" si="2"/>
        <v>1617.18</v>
      </c>
      <c r="M22" s="60">
        <f t="shared" si="2"/>
        <v>0.89</v>
      </c>
      <c r="N22" s="60">
        <f t="shared" si="2"/>
        <v>0.98</v>
      </c>
      <c r="O22" s="60">
        <f t="shared" si="2"/>
        <v>34.880000000000003</v>
      </c>
      <c r="P22" s="60">
        <f t="shared" si="2"/>
        <v>36.592000000000006</v>
      </c>
      <c r="Q22" s="60">
        <f t="shared" si="2"/>
        <v>0.31</v>
      </c>
      <c r="R22" s="60">
        <f t="shared" si="2"/>
        <v>0.31</v>
      </c>
      <c r="S22" s="52">
        <f t="shared" si="2"/>
        <v>1.556</v>
      </c>
      <c r="T22" s="52">
        <f t="shared" si="2"/>
        <v>2.3920000000000003</v>
      </c>
      <c r="U22" s="52">
        <f t="shared" si="2"/>
        <v>468.21</v>
      </c>
      <c r="V22" s="52">
        <f t="shared" si="2"/>
        <v>521.89</v>
      </c>
      <c r="W22" s="52">
        <f t="shared" si="2"/>
        <v>517.78</v>
      </c>
      <c r="X22" s="52">
        <f t="shared" si="2"/>
        <v>601.96</v>
      </c>
      <c r="Y22" s="52">
        <f t="shared" si="2"/>
        <v>221.54999999999998</v>
      </c>
      <c r="Z22" s="52">
        <f t="shared" si="2"/>
        <v>268.04000000000002</v>
      </c>
      <c r="AA22" s="52">
        <f t="shared" si="2"/>
        <v>11.962</v>
      </c>
      <c r="AB22" s="52">
        <f t="shared" si="2"/>
        <v>13.522</v>
      </c>
    </row>
  </sheetData>
  <mergeCells count="9">
    <mergeCell ref="V3:AB3"/>
    <mergeCell ref="M3:T3"/>
    <mergeCell ref="B5:AB5"/>
    <mergeCell ref="B13:AB13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3"/>
  <sheetViews>
    <sheetView zoomScale="93" zoomScaleNormal="93" workbookViewId="0">
      <pane ySplit="4" topLeftCell="A8" activePane="bottomLeft" state="frozenSplit"/>
      <selection pane="bottomLeft" activeCell="O23" sqref="O23"/>
    </sheetView>
  </sheetViews>
  <sheetFormatPr defaultRowHeight="15" x14ac:dyDescent="0.25"/>
  <cols>
    <col min="1" max="1" width="7.5703125" style="95" customWidth="1"/>
    <col min="2" max="2" width="2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9" x14ac:dyDescent="0.25">
      <c r="A1" s="112" t="s">
        <v>174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29" x14ac:dyDescent="0.25">
      <c r="A2" s="95" t="s">
        <v>175</v>
      </c>
      <c r="C2" s="78" t="s">
        <v>23</v>
      </c>
      <c r="N2" s="82"/>
      <c r="O2" s="82"/>
      <c r="P2" s="82"/>
      <c r="Q2" s="82"/>
      <c r="R2" s="82"/>
    </row>
    <row r="3" spans="1:29" ht="15.75" customHeight="1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29" ht="70.5" customHeight="1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29" s="35" customFormat="1" ht="16.5" customHeight="1" x14ac:dyDescent="0.2">
      <c r="A5" s="13"/>
      <c r="B5" s="126" t="s">
        <v>55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1:29" s="40" customFormat="1" ht="17.25" customHeight="1" x14ac:dyDescent="0.2">
      <c r="A6" s="44" t="s">
        <v>134</v>
      </c>
      <c r="B6" s="87" t="s">
        <v>78</v>
      </c>
      <c r="C6" s="65">
        <v>200</v>
      </c>
      <c r="D6" s="65">
        <v>250</v>
      </c>
      <c r="E6" s="65">
        <v>7.5</v>
      </c>
      <c r="F6" s="65">
        <v>9.4</v>
      </c>
      <c r="G6" s="65">
        <v>3.2</v>
      </c>
      <c r="H6" s="65">
        <v>4.2</v>
      </c>
      <c r="I6" s="65">
        <v>15.3</v>
      </c>
      <c r="J6" s="65">
        <v>18.3</v>
      </c>
      <c r="K6" s="65">
        <v>163.69999999999999</v>
      </c>
      <c r="L6" s="88">
        <v>202.1</v>
      </c>
      <c r="M6" s="89">
        <v>0.06</v>
      </c>
      <c r="N6" s="89">
        <v>0.06</v>
      </c>
      <c r="O6" s="90">
        <v>65</v>
      </c>
      <c r="P6" s="90">
        <v>65</v>
      </c>
      <c r="Q6" s="90">
        <v>0</v>
      </c>
      <c r="R6" s="90">
        <v>0</v>
      </c>
      <c r="S6" s="94">
        <v>0</v>
      </c>
      <c r="T6" s="94">
        <v>0</v>
      </c>
      <c r="U6" s="94">
        <v>117.82</v>
      </c>
      <c r="V6" s="94">
        <v>117.82</v>
      </c>
      <c r="W6" s="94">
        <v>72.2</v>
      </c>
      <c r="X6" s="94">
        <v>72.2</v>
      </c>
      <c r="Y6" s="94">
        <v>0</v>
      </c>
      <c r="Z6" s="94">
        <v>0</v>
      </c>
      <c r="AA6" s="94">
        <v>2.42</v>
      </c>
      <c r="AB6" s="94">
        <v>2.42</v>
      </c>
      <c r="AC6" s="39"/>
    </row>
    <row r="7" spans="1:29" x14ac:dyDescent="0.25">
      <c r="A7" s="17" t="s">
        <v>201</v>
      </c>
      <c r="B7" s="28" t="s">
        <v>202</v>
      </c>
      <c r="C7" s="29">
        <v>200</v>
      </c>
      <c r="D7" s="29">
        <v>200</v>
      </c>
      <c r="E7" s="29">
        <v>0.13300000000000001</v>
      </c>
      <c r="F7" s="29">
        <v>0.13300000000000001</v>
      </c>
      <c r="G7" s="49">
        <v>5.0000000000000001E-3</v>
      </c>
      <c r="H7" s="49">
        <v>5.0000000000000001E-3</v>
      </c>
      <c r="I7" s="21">
        <v>12.19</v>
      </c>
      <c r="J7" s="21">
        <v>12.19</v>
      </c>
      <c r="K7" s="49">
        <v>46.292999999999999</v>
      </c>
      <c r="L7" s="49">
        <v>46.591999999999999</v>
      </c>
      <c r="M7" s="21">
        <v>0</v>
      </c>
      <c r="N7" s="21">
        <v>0</v>
      </c>
      <c r="O7" s="21">
        <v>2.34</v>
      </c>
      <c r="P7" s="21">
        <v>2.34</v>
      </c>
      <c r="Q7" s="21">
        <v>0</v>
      </c>
      <c r="R7" s="21">
        <v>0</v>
      </c>
      <c r="S7" s="16">
        <v>0</v>
      </c>
      <c r="T7" s="16">
        <v>0</v>
      </c>
      <c r="U7" s="16">
        <v>6</v>
      </c>
      <c r="V7" s="18">
        <v>6</v>
      </c>
      <c r="W7" s="18">
        <v>0</v>
      </c>
      <c r="X7" s="18">
        <v>0</v>
      </c>
      <c r="Y7" s="18">
        <v>0</v>
      </c>
      <c r="Z7" s="18">
        <v>0</v>
      </c>
      <c r="AA7" s="99">
        <v>0.56200000000000006</v>
      </c>
      <c r="AB7" s="100">
        <v>0.56200000000000006</v>
      </c>
    </row>
    <row r="8" spans="1:29" x14ac:dyDescent="0.25">
      <c r="A8" s="17" t="s">
        <v>104</v>
      </c>
      <c r="B8" s="50" t="s">
        <v>13</v>
      </c>
      <c r="C8" s="29">
        <v>15</v>
      </c>
      <c r="D8" s="29">
        <v>15</v>
      </c>
      <c r="E8" s="77">
        <v>2.4</v>
      </c>
      <c r="F8" s="77">
        <v>2.4</v>
      </c>
      <c r="G8" s="21">
        <v>5.75</v>
      </c>
      <c r="H8" s="21">
        <v>5.75</v>
      </c>
      <c r="I8" s="21">
        <v>0.39</v>
      </c>
      <c r="J8" s="21">
        <v>0.39</v>
      </c>
      <c r="K8" s="21">
        <v>112</v>
      </c>
      <c r="L8" s="21">
        <v>112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</row>
    <row r="9" spans="1:29" s="35" customFormat="1" ht="17.25" customHeight="1" x14ac:dyDescent="0.2">
      <c r="A9" s="20" t="s">
        <v>106</v>
      </c>
      <c r="B9" s="50" t="s">
        <v>9</v>
      </c>
      <c r="C9" s="29">
        <v>50</v>
      </c>
      <c r="D9" s="29">
        <v>60</v>
      </c>
      <c r="E9" s="21">
        <v>3.6</v>
      </c>
      <c r="F9" s="21">
        <v>3.6</v>
      </c>
      <c r="G9" s="21">
        <v>0.8</v>
      </c>
      <c r="H9" s="21">
        <v>0.8</v>
      </c>
      <c r="I9" s="21">
        <v>35</v>
      </c>
      <c r="J9" s="21">
        <v>35</v>
      </c>
      <c r="K9" s="21">
        <v>136</v>
      </c>
      <c r="L9" s="21">
        <v>136</v>
      </c>
      <c r="M9" s="49">
        <v>7.0000000000000007E-2</v>
      </c>
      <c r="N9" s="49">
        <v>0.11</v>
      </c>
      <c r="O9" s="21">
        <v>0</v>
      </c>
      <c r="P9" s="21">
        <v>0</v>
      </c>
      <c r="Q9" s="21">
        <v>0</v>
      </c>
      <c r="R9" s="21">
        <v>0</v>
      </c>
      <c r="S9" s="16">
        <v>0.08</v>
      </c>
      <c r="T9" s="21">
        <v>0.1</v>
      </c>
      <c r="U9" s="21">
        <v>14.76</v>
      </c>
      <c r="V9" s="16">
        <v>20</v>
      </c>
      <c r="W9" s="16">
        <v>19.559999999999999</v>
      </c>
      <c r="X9" s="16">
        <v>50.2</v>
      </c>
      <c r="Y9" s="16">
        <v>17.5</v>
      </c>
      <c r="Z9" s="16">
        <v>19.5</v>
      </c>
      <c r="AA9" s="16">
        <v>0.65</v>
      </c>
      <c r="AB9" s="16">
        <v>0.8</v>
      </c>
    </row>
    <row r="10" spans="1:29" ht="18" customHeight="1" x14ac:dyDescent="0.25">
      <c r="A10" s="17" t="s">
        <v>122</v>
      </c>
      <c r="B10" s="59" t="s">
        <v>26</v>
      </c>
      <c r="C10" s="29">
        <v>80</v>
      </c>
      <c r="D10" s="29">
        <v>80</v>
      </c>
      <c r="E10" s="21">
        <v>4.08</v>
      </c>
      <c r="F10" s="21">
        <v>4.08</v>
      </c>
      <c r="G10" s="21">
        <v>8.0399999999999991</v>
      </c>
      <c r="H10" s="21">
        <v>8.0399999999999991</v>
      </c>
      <c r="I10" s="21">
        <v>5.6</v>
      </c>
      <c r="J10" s="21">
        <v>5.6</v>
      </c>
      <c r="K10" s="21">
        <v>127.5</v>
      </c>
      <c r="L10" s="21">
        <v>139.19999999999999</v>
      </c>
      <c r="M10" s="21">
        <v>0</v>
      </c>
      <c r="N10" s="21">
        <v>0</v>
      </c>
      <c r="O10" s="21">
        <v>0</v>
      </c>
      <c r="P10" s="21">
        <v>0</v>
      </c>
      <c r="Q10" s="21">
        <v>0.13</v>
      </c>
      <c r="R10" s="21">
        <v>0.13</v>
      </c>
      <c r="S10" s="16">
        <v>0.34</v>
      </c>
      <c r="T10" s="16">
        <v>0.34</v>
      </c>
      <c r="U10" s="16">
        <v>13.14</v>
      </c>
      <c r="V10" s="16">
        <v>18.14</v>
      </c>
      <c r="W10" s="16">
        <v>35.39</v>
      </c>
      <c r="X10" s="16">
        <v>35.39</v>
      </c>
      <c r="Y10" s="16">
        <v>26.51</v>
      </c>
      <c r="Z10" s="16">
        <v>26.51</v>
      </c>
      <c r="AA10" s="16">
        <v>2.74</v>
      </c>
      <c r="AB10" s="16">
        <v>2.74</v>
      </c>
    </row>
    <row r="11" spans="1:29" x14ac:dyDescent="0.25">
      <c r="A11" s="25">
        <v>61</v>
      </c>
      <c r="B11" s="50" t="s">
        <v>33</v>
      </c>
      <c r="C11" s="29">
        <v>100</v>
      </c>
      <c r="D11" s="29">
        <v>150</v>
      </c>
      <c r="E11" s="21">
        <v>0.04</v>
      </c>
      <c r="F11" s="21">
        <v>0.05</v>
      </c>
      <c r="G11" s="21">
        <v>0.04</v>
      </c>
      <c r="H11" s="21">
        <v>0.04</v>
      </c>
      <c r="I11" s="21">
        <v>19.7</v>
      </c>
      <c r="J11" s="21">
        <v>19.8</v>
      </c>
      <c r="K11" s="21">
        <v>45</v>
      </c>
      <c r="L11" s="21">
        <v>46</v>
      </c>
      <c r="M11" s="49">
        <v>0</v>
      </c>
      <c r="N11" s="49">
        <v>0</v>
      </c>
      <c r="O11" s="21">
        <v>0</v>
      </c>
      <c r="P11" s="21">
        <v>0</v>
      </c>
      <c r="Q11" s="21">
        <v>0</v>
      </c>
      <c r="R11" s="21">
        <v>0</v>
      </c>
      <c r="S11" s="16">
        <v>0</v>
      </c>
      <c r="T11" s="21">
        <v>0</v>
      </c>
      <c r="U11" s="21">
        <v>10</v>
      </c>
      <c r="V11" s="16">
        <v>16</v>
      </c>
      <c r="W11" s="16">
        <v>11</v>
      </c>
      <c r="X11" s="16">
        <v>11</v>
      </c>
      <c r="Y11" s="16">
        <v>0</v>
      </c>
      <c r="Z11" s="16">
        <v>0</v>
      </c>
      <c r="AA11" s="16">
        <v>0</v>
      </c>
      <c r="AB11" s="16">
        <v>0</v>
      </c>
    </row>
    <row r="12" spans="1:29" s="35" customFormat="1" ht="12.75" x14ac:dyDescent="0.2">
      <c r="A12" s="26"/>
      <c r="B12" s="63" t="s">
        <v>10</v>
      </c>
      <c r="C12" s="29" t="s">
        <v>8</v>
      </c>
      <c r="D12" s="29"/>
      <c r="E12" s="60">
        <f t="shared" ref="E12:AB12" si="0">SUM(E6:E11)</f>
        <v>17.753</v>
      </c>
      <c r="F12" s="60">
        <f t="shared" si="0"/>
        <v>19.663</v>
      </c>
      <c r="G12" s="60">
        <f t="shared" si="0"/>
        <v>17.835000000000001</v>
      </c>
      <c r="H12" s="60">
        <f t="shared" si="0"/>
        <v>18.835000000000001</v>
      </c>
      <c r="I12" s="60">
        <f t="shared" si="0"/>
        <v>88.18</v>
      </c>
      <c r="J12" s="60">
        <f t="shared" si="0"/>
        <v>91.279999999999987</v>
      </c>
      <c r="K12" s="60">
        <f t="shared" si="0"/>
        <v>630.49299999999994</v>
      </c>
      <c r="L12" s="60">
        <f t="shared" si="0"/>
        <v>681.89200000000005</v>
      </c>
      <c r="M12" s="60">
        <f t="shared" si="0"/>
        <v>0.13</v>
      </c>
      <c r="N12" s="60">
        <f t="shared" si="0"/>
        <v>0.16999999999999998</v>
      </c>
      <c r="O12" s="60">
        <f t="shared" si="0"/>
        <v>67.34</v>
      </c>
      <c r="P12" s="60">
        <f t="shared" si="0"/>
        <v>67.34</v>
      </c>
      <c r="Q12" s="60">
        <f t="shared" si="0"/>
        <v>0.13</v>
      </c>
      <c r="R12" s="60">
        <f t="shared" si="0"/>
        <v>0.13</v>
      </c>
      <c r="S12" s="52">
        <f t="shared" si="0"/>
        <v>0.42000000000000004</v>
      </c>
      <c r="T12" s="52">
        <f t="shared" si="0"/>
        <v>0.44000000000000006</v>
      </c>
      <c r="U12" s="52">
        <f t="shared" si="0"/>
        <v>161.71999999999997</v>
      </c>
      <c r="V12" s="52">
        <f t="shared" si="0"/>
        <v>177.95999999999998</v>
      </c>
      <c r="W12" s="52">
        <f t="shared" si="0"/>
        <v>138.15</v>
      </c>
      <c r="X12" s="52">
        <f t="shared" si="0"/>
        <v>168.79000000000002</v>
      </c>
      <c r="Y12" s="52">
        <f t="shared" si="0"/>
        <v>44.010000000000005</v>
      </c>
      <c r="Z12" s="52">
        <f t="shared" si="0"/>
        <v>46.010000000000005</v>
      </c>
      <c r="AA12" s="52">
        <f t="shared" si="0"/>
        <v>6.3719999999999999</v>
      </c>
      <c r="AB12" s="52">
        <f t="shared" si="0"/>
        <v>6.5220000000000002</v>
      </c>
    </row>
    <row r="13" spans="1:29" s="35" customFormat="1" ht="13.5" customHeight="1" x14ac:dyDescent="0.2">
      <c r="A13" s="20"/>
      <c r="B13" s="126" t="s">
        <v>77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</row>
    <row r="14" spans="1:29" s="35" customFormat="1" ht="15.75" customHeight="1" x14ac:dyDescent="0.2">
      <c r="A14" s="42" t="s">
        <v>153</v>
      </c>
      <c r="B14" s="59" t="s">
        <v>154</v>
      </c>
      <c r="C14" s="29">
        <v>100</v>
      </c>
      <c r="D14" s="29">
        <v>100</v>
      </c>
      <c r="E14" s="21">
        <v>1.3</v>
      </c>
      <c r="F14" s="21">
        <v>1.3</v>
      </c>
      <c r="G14" s="21">
        <v>2.2999999999999998</v>
      </c>
      <c r="H14" s="21">
        <v>2.2999999999999998</v>
      </c>
      <c r="I14" s="21">
        <v>7.3</v>
      </c>
      <c r="J14" s="21">
        <v>7.3</v>
      </c>
      <c r="K14" s="21">
        <v>113.7</v>
      </c>
      <c r="L14" s="21">
        <v>133.69999999999999</v>
      </c>
      <c r="M14" s="21">
        <v>0.03</v>
      </c>
      <c r="N14" s="21">
        <v>0.03</v>
      </c>
      <c r="O14" s="21">
        <v>5.18</v>
      </c>
      <c r="P14" s="21">
        <v>5.18</v>
      </c>
      <c r="Q14" s="21">
        <v>0</v>
      </c>
      <c r="R14" s="21">
        <v>0</v>
      </c>
      <c r="S14" s="16">
        <v>0</v>
      </c>
      <c r="T14" s="16">
        <v>0</v>
      </c>
      <c r="U14" s="16">
        <v>23.23</v>
      </c>
      <c r="V14" s="16">
        <v>23.23</v>
      </c>
      <c r="W14" s="16">
        <v>64.3</v>
      </c>
      <c r="X14" s="16">
        <v>64.3</v>
      </c>
      <c r="Y14" s="16">
        <v>0</v>
      </c>
      <c r="Z14" s="16">
        <v>0</v>
      </c>
      <c r="AA14" s="16">
        <v>0.68</v>
      </c>
      <c r="AB14" s="16">
        <v>0.68</v>
      </c>
    </row>
    <row r="15" spans="1:29" s="36" customFormat="1" ht="15.75" customHeight="1" x14ac:dyDescent="0.2">
      <c r="A15" s="24">
        <v>63</v>
      </c>
      <c r="B15" s="59" t="s">
        <v>198</v>
      </c>
      <c r="C15" s="29">
        <v>200</v>
      </c>
      <c r="D15" s="29">
        <v>250</v>
      </c>
      <c r="E15" s="21">
        <v>6.95</v>
      </c>
      <c r="F15" s="21">
        <v>8.75</v>
      </c>
      <c r="G15" s="21">
        <v>7.83</v>
      </c>
      <c r="H15" s="21">
        <v>9.25</v>
      </c>
      <c r="I15" s="21">
        <v>10.4</v>
      </c>
      <c r="J15" s="21">
        <v>12.2</v>
      </c>
      <c r="K15" s="21">
        <v>109.5</v>
      </c>
      <c r="L15" s="21">
        <v>128</v>
      </c>
      <c r="M15" s="21">
        <v>0.06</v>
      </c>
      <c r="N15" s="21">
        <v>0.06</v>
      </c>
      <c r="O15" s="21">
        <v>4.2</v>
      </c>
      <c r="P15" s="21">
        <v>4.2</v>
      </c>
      <c r="Q15" s="21">
        <v>0</v>
      </c>
      <c r="R15" s="21">
        <v>0</v>
      </c>
      <c r="S15" s="16">
        <v>0</v>
      </c>
      <c r="T15" s="16">
        <v>0</v>
      </c>
      <c r="U15" s="16">
        <v>5.45</v>
      </c>
      <c r="V15" s="16">
        <v>8.1</v>
      </c>
      <c r="W15" s="16">
        <v>50.2</v>
      </c>
      <c r="X15" s="16">
        <v>50.2</v>
      </c>
      <c r="Y15" s="16">
        <v>0</v>
      </c>
      <c r="Z15" s="16">
        <v>0</v>
      </c>
      <c r="AA15" s="16">
        <v>0.56000000000000005</v>
      </c>
      <c r="AB15" s="16">
        <v>0.56000000000000005</v>
      </c>
    </row>
    <row r="16" spans="1:29" s="35" customFormat="1" ht="16.5" customHeight="1" x14ac:dyDescent="0.2">
      <c r="A16" s="22">
        <v>88</v>
      </c>
      <c r="B16" s="50" t="s">
        <v>203</v>
      </c>
      <c r="C16" s="29">
        <v>80</v>
      </c>
      <c r="D16" s="29">
        <v>120</v>
      </c>
      <c r="E16" s="21">
        <v>9.08</v>
      </c>
      <c r="F16" s="21">
        <v>10.08</v>
      </c>
      <c r="G16" s="21">
        <v>9.1199999999999992</v>
      </c>
      <c r="H16" s="21">
        <v>12.42</v>
      </c>
      <c r="I16" s="21">
        <v>8.1999999999999993</v>
      </c>
      <c r="J16" s="21">
        <v>19.2</v>
      </c>
      <c r="K16" s="21">
        <v>156.16999999999999</v>
      </c>
      <c r="L16" s="21">
        <v>176.3</v>
      </c>
      <c r="M16" s="21">
        <v>0.09</v>
      </c>
      <c r="N16" s="21">
        <v>0.09</v>
      </c>
      <c r="O16" s="21">
        <v>2.88</v>
      </c>
      <c r="P16" s="21">
        <v>2.88</v>
      </c>
      <c r="Q16" s="21">
        <v>64</v>
      </c>
      <c r="R16" s="21">
        <v>64</v>
      </c>
      <c r="S16" s="16">
        <v>0</v>
      </c>
      <c r="T16" s="16">
        <v>0</v>
      </c>
      <c r="U16" s="16">
        <v>6.1</v>
      </c>
      <c r="V16" s="16">
        <v>10.1</v>
      </c>
      <c r="W16" s="16">
        <v>36.6</v>
      </c>
      <c r="X16" s="16">
        <v>36.6</v>
      </c>
      <c r="Y16" s="16">
        <v>15.4</v>
      </c>
      <c r="Z16" s="16">
        <v>15.4</v>
      </c>
      <c r="AA16" s="16">
        <v>2.0099999999999998</v>
      </c>
      <c r="AB16" s="16">
        <v>2.0099999999999998</v>
      </c>
    </row>
    <row r="17" spans="1:28" s="35" customFormat="1" ht="16.5" customHeight="1" x14ac:dyDescent="0.2">
      <c r="A17" s="24" t="s">
        <v>117</v>
      </c>
      <c r="B17" s="61" t="s">
        <v>48</v>
      </c>
      <c r="C17" s="29">
        <v>180</v>
      </c>
      <c r="D17" s="29">
        <v>180</v>
      </c>
      <c r="E17" s="21">
        <v>5.08</v>
      </c>
      <c r="F17" s="21">
        <v>7.08</v>
      </c>
      <c r="G17" s="21">
        <v>7.04</v>
      </c>
      <c r="H17" s="21">
        <v>9.0399999999999991</v>
      </c>
      <c r="I17" s="21">
        <v>8</v>
      </c>
      <c r="J17" s="21">
        <v>10</v>
      </c>
      <c r="K17" s="21">
        <v>95.3</v>
      </c>
      <c r="L17" s="21">
        <v>102.3</v>
      </c>
      <c r="M17" s="21">
        <v>0.18</v>
      </c>
      <c r="N17" s="21">
        <v>0.18</v>
      </c>
      <c r="O17" s="21">
        <v>12.96</v>
      </c>
      <c r="P17" s="21">
        <v>12.96</v>
      </c>
      <c r="Q17" s="21">
        <v>44.37</v>
      </c>
      <c r="R17" s="21">
        <v>44.37</v>
      </c>
      <c r="S17" s="16">
        <v>1.26</v>
      </c>
      <c r="T17" s="16">
        <v>1.26</v>
      </c>
      <c r="U17" s="16">
        <v>37.049999999999997</v>
      </c>
      <c r="V17" s="16">
        <v>37.049999999999997</v>
      </c>
      <c r="W17" s="16">
        <v>65.91</v>
      </c>
      <c r="X17" s="16">
        <v>65.91</v>
      </c>
      <c r="Y17" s="16">
        <v>0</v>
      </c>
      <c r="Z17" s="16">
        <v>0</v>
      </c>
      <c r="AA17" s="16">
        <v>0</v>
      </c>
      <c r="AB17" s="16">
        <v>0</v>
      </c>
    </row>
    <row r="18" spans="1:28" x14ac:dyDescent="0.25">
      <c r="A18" s="25" t="s">
        <v>112</v>
      </c>
      <c r="B18" s="50" t="s">
        <v>31</v>
      </c>
      <c r="C18" s="29">
        <v>200</v>
      </c>
      <c r="D18" s="29">
        <v>200</v>
      </c>
      <c r="E18" s="21">
        <v>0.9</v>
      </c>
      <c r="F18" s="21">
        <v>0.9</v>
      </c>
      <c r="G18" s="21">
        <v>0.18</v>
      </c>
      <c r="H18" s="21">
        <v>0.18</v>
      </c>
      <c r="I18" s="21">
        <v>18.8</v>
      </c>
      <c r="J18" s="21">
        <v>18.8</v>
      </c>
      <c r="K18" s="21">
        <v>92</v>
      </c>
      <c r="L18" s="21">
        <v>92</v>
      </c>
      <c r="M18" s="21">
        <v>0.02</v>
      </c>
      <c r="N18" s="21">
        <v>0.02</v>
      </c>
      <c r="O18" s="21">
        <v>3.6</v>
      </c>
      <c r="P18" s="21">
        <v>3.6</v>
      </c>
      <c r="Q18" s="21">
        <v>0</v>
      </c>
      <c r="R18" s="21">
        <v>0</v>
      </c>
      <c r="S18" s="16">
        <v>0.18</v>
      </c>
      <c r="T18" s="16">
        <v>0.18</v>
      </c>
      <c r="U18" s="16">
        <v>10.6</v>
      </c>
      <c r="V18" s="16">
        <v>10.6</v>
      </c>
      <c r="W18" s="16">
        <v>12.6</v>
      </c>
      <c r="X18" s="16">
        <v>12.6</v>
      </c>
      <c r="Y18" s="16">
        <v>7.2</v>
      </c>
      <c r="Z18" s="16">
        <v>7.2</v>
      </c>
      <c r="AA18" s="16">
        <v>2.52</v>
      </c>
      <c r="AB18" s="16">
        <v>2.52</v>
      </c>
    </row>
    <row r="19" spans="1:28" s="68" customFormat="1" ht="15.75" customHeight="1" x14ac:dyDescent="0.2">
      <c r="A19" s="69" t="s">
        <v>106</v>
      </c>
      <c r="B19" s="28" t="s">
        <v>9</v>
      </c>
      <c r="C19" s="29">
        <v>60</v>
      </c>
      <c r="D19" s="29">
        <v>70</v>
      </c>
      <c r="E19" s="21">
        <v>3.6</v>
      </c>
      <c r="F19" s="21">
        <v>3.6</v>
      </c>
      <c r="G19" s="21">
        <v>0.8</v>
      </c>
      <c r="H19" s="21">
        <v>0.8</v>
      </c>
      <c r="I19" s="21">
        <v>35</v>
      </c>
      <c r="J19" s="21">
        <v>35</v>
      </c>
      <c r="K19" s="21">
        <v>145</v>
      </c>
      <c r="L19" s="21">
        <v>145</v>
      </c>
      <c r="M19" s="21">
        <v>0.08</v>
      </c>
      <c r="N19" s="21">
        <v>0.11</v>
      </c>
      <c r="O19" s="21">
        <v>0</v>
      </c>
      <c r="P19" s="21">
        <v>0</v>
      </c>
      <c r="Q19" s="21">
        <v>0</v>
      </c>
      <c r="R19" s="21">
        <v>0</v>
      </c>
      <c r="S19" s="21">
        <v>8.4000000000000005E-2</v>
      </c>
      <c r="T19" s="21">
        <v>0.9</v>
      </c>
      <c r="U19" s="21">
        <v>14.76</v>
      </c>
      <c r="V19" s="21">
        <v>20</v>
      </c>
      <c r="W19" s="21">
        <v>19.559999999999999</v>
      </c>
      <c r="X19" s="21">
        <v>50.2</v>
      </c>
      <c r="Y19" s="21">
        <v>55.71</v>
      </c>
      <c r="Z19" s="21">
        <v>100.2</v>
      </c>
      <c r="AA19" s="21">
        <v>0.73</v>
      </c>
      <c r="AB19" s="21">
        <v>1.4</v>
      </c>
    </row>
    <row r="20" spans="1:28" s="35" customFormat="1" ht="15.75" customHeight="1" x14ac:dyDescent="0.2">
      <c r="A20" s="20"/>
      <c r="B20" s="50" t="s">
        <v>209</v>
      </c>
      <c r="C20" s="29">
        <v>15</v>
      </c>
      <c r="D20" s="29">
        <v>15</v>
      </c>
      <c r="E20" s="21">
        <v>2.2000000000000002</v>
      </c>
      <c r="F20" s="21">
        <v>3.6</v>
      </c>
      <c r="G20" s="21">
        <v>2.5</v>
      </c>
      <c r="H20" s="21">
        <v>2.5</v>
      </c>
      <c r="I20" s="21">
        <v>25</v>
      </c>
      <c r="J20" s="21">
        <v>35</v>
      </c>
      <c r="K20" s="21">
        <v>64</v>
      </c>
      <c r="L20" s="21">
        <v>170</v>
      </c>
      <c r="M20" s="21">
        <v>0.03</v>
      </c>
      <c r="N20" s="21">
        <v>0.03</v>
      </c>
      <c r="O20" s="21">
        <v>10</v>
      </c>
      <c r="P20" s="21">
        <v>10</v>
      </c>
      <c r="Q20" s="21">
        <v>0.03</v>
      </c>
      <c r="R20" s="21">
        <v>0.03</v>
      </c>
      <c r="S20" s="16">
        <v>1.35</v>
      </c>
      <c r="T20" s="16">
        <v>1.35</v>
      </c>
      <c r="U20" s="16">
        <v>14</v>
      </c>
      <c r="V20" s="16">
        <v>14</v>
      </c>
      <c r="W20" s="16">
        <v>11</v>
      </c>
      <c r="X20" s="16">
        <v>11</v>
      </c>
      <c r="Y20" s="16">
        <v>9</v>
      </c>
      <c r="Z20" s="16">
        <v>9</v>
      </c>
      <c r="AA20" s="16">
        <v>2.2000000000000002</v>
      </c>
      <c r="AB20" s="16">
        <v>2.2000000000000002</v>
      </c>
    </row>
    <row r="21" spans="1:28" s="35" customFormat="1" ht="15" customHeight="1" x14ac:dyDescent="0.2">
      <c r="A21" s="20"/>
      <c r="B21" s="62" t="s">
        <v>10</v>
      </c>
      <c r="C21" s="50"/>
      <c r="D21" s="50"/>
      <c r="E21" s="60">
        <f t="shared" ref="E21:AB21" si="1">SUM(E14:E20)</f>
        <v>29.109999999999996</v>
      </c>
      <c r="F21" s="60">
        <f t="shared" si="1"/>
        <v>35.31</v>
      </c>
      <c r="G21" s="60">
        <f t="shared" si="1"/>
        <v>29.77</v>
      </c>
      <c r="H21" s="60">
        <f t="shared" si="1"/>
        <v>36.489999999999995</v>
      </c>
      <c r="I21" s="60">
        <f t="shared" si="1"/>
        <v>112.7</v>
      </c>
      <c r="J21" s="60">
        <f t="shared" si="1"/>
        <v>137.5</v>
      </c>
      <c r="K21" s="60">
        <f>SUM(K14:K20)</f>
        <v>775.67000000000007</v>
      </c>
      <c r="L21" s="60">
        <f t="shared" si="1"/>
        <v>947.3</v>
      </c>
      <c r="M21" s="60">
        <f t="shared" si="1"/>
        <v>0.49</v>
      </c>
      <c r="N21" s="60">
        <f t="shared" si="1"/>
        <v>0.52</v>
      </c>
      <c r="O21" s="60">
        <f t="shared" si="1"/>
        <v>38.82</v>
      </c>
      <c r="P21" s="60">
        <f t="shared" si="1"/>
        <v>38.82</v>
      </c>
      <c r="Q21" s="60">
        <f t="shared" si="1"/>
        <v>108.4</v>
      </c>
      <c r="R21" s="60">
        <f t="shared" si="1"/>
        <v>108.4</v>
      </c>
      <c r="S21" s="52">
        <f t="shared" si="1"/>
        <v>2.8740000000000001</v>
      </c>
      <c r="T21" s="52">
        <f t="shared" si="1"/>
        <v>3.69</v>
      </c>
      <c r="U21" s="52">
        <f t="shared" si="1"/>
        <v>111.19</v>
      </c>
      <c r="V21" s="52">
        <f t="shared" si="1"/>
        <v>123.07999999999998</v>
      </c>
      <c r="W21" s="52">
        <f t="shared" si="1"/>
        <v>260.16999999999996</v>
      </c>
      <c r="X21" s="52">
        <f t="shared" si="1"/>
        <v>290.81</v>
      </c>
      <c r="Y21" s="52">
        <f t="shared" si="1"/>
        <v>87.31</v>
      </c>
      <c r="Z21" s="52">
        <f t="shared" si="1"/>
        <v>131.80000000000001</v>
      </c>
      <c r="AA21" s="52">
        <f t="shared" si="1"/>
        <v>8.6999999999999993</v>
      </c>
      <c r="AB21" s="52">
        <f t="shared" si="1"/>
        <v>9.370000000000001</v>
      </c>
    </row>
    <row r="22" spans="1:28" s="35" customFormat="1" ht="14.25" customHeight="1" x14ac:dyDescent="0.2">
      <c r="A22" s="34"/>
      <c r="B22" s="62" t="s">
        <v>11</v>
      </c>
      <c r="C22" s="29"/>
      <c r="D22" s="29"/>
      <c r="E22" s="60">
        <f>SUM(E12+E21)</f>
        <v>46.863</v>
      </c>
      <c r="F22" s="60">
        <f t="shared" ref="F22:AB22" si="2">SUM(F12+F21)</f>
        <v>54.972999999999999</v>
      </c>
      <c r="G22" s="60">
        <f t="shared" si="2"/>
        <v>47.605000000000004</v>
      </c>
      <c r="H22" s="60">
        <f t="shared" si="2"/>
        <v>55.324999999999996</v>
      </c>
      <c r="I22" s="60">
        <f t="shared" si="2"/>
        <v>200.88</v>
      </c>
      <c r="J22" s="60">
        <f t="shared" si="2"/>
        <v>228.77999999999997</v>
      </c>
      <c r="K22" s="60">
        <f t="shared" si="2"/>
        <v>1406.163</v>
      </c>
      <c r="L22" s="60">
        <f t="shared" si="2"/>
        <v>1629.192</v>
      </c>
      <c r="M22" s="60">
        <f t="shared" si="2"/>
        <v>0.62</v>
      </c>
      <c r="N22" s="60">
        <f t="shared" si="2"/>
        <v>0.69</v>
      </c>
      <c r="O22" s="60">
        <f t="shared" si="2"/>
        <v>106.16</v>
      </c>
      <c r="P22" s="60">
        <f t="shared" si="2"/>
        <v>106.16</v>
      </c>
      <c r="Q22" s="60">
        <f t="shared" si="2"/>
        <v>108.53</v>
      </c>
      <c r="R22" s="60">
        <f t="shared" si="2"/>
        <v>108.53</v>
      </c>
      <c r="S22" s="52">
        <f t="shared" si="2"/>
        <v>3.294</v>
      </c>
      <c r="T22" s="52">
        <f t="shared" si="2"/>
        <v>4.13</v>
      </c>
      <c r="U22" s="52">
        <f t="shared" si="2"/>
        <v>272.90999999999997</v>
      </c>
      <c r="V22" s="52">
        <f t="shared" si="2"/>
        <v>301.03999999999996</v>
      </c>
      <c r="W22" s="52">
        <f t="shared" si="2"/>
        <v>398.31999999999994</v>
      </c>
      <c r="X22" s="52">
        <f t="shared" si="2"/>
        <v>459.6</v>
      </c>
      <c r="Y22" s="52">
        <f t="shared" si="2"/>
        <v>131.32</v>
      </c>
      <c r="Z22" s="52">
        <f t="shared" si="2"/>
        <v>177.81</v>
      </c>
      <c r="AA22" s="52">
        <f t="shared" si="2"/>
        <v>15.071999999999999</v>
      </c>
      <c r="AB22" s="52">
        <f t="shared" si="2"/>
        <v>15.892000000000001</v>
      </c>
    </row>
    <row r="23" spans="1:28" s="58" customFormat="1" x14ac:dyDescent="0.25">
      <c r="A23" s="54"/>
      <c r="B23" s="74"/>
      <c r="C23" s="74"/>
      <c r="D23" s="74"/>
      <c r="E23" s="78"/>
      <c r="F23" s="78"/>
      <c r="G23" s="78"/>
      <c r="H23" s="78"/>
      <c r="I23" s="78"/>
      <c r="J23" s="78"/>
      <c r="K23" s="78"/>
      <c r="L23" s="78"/>
      <c r="M23" s="75"/>
      <c r="N23" s="75"/>
      <c r="O23" s="75"/>
      <c r="P23" s="75"/>
      <c r="Q23" s="75"/>
      <c r="R23" s="75"/>
      <c r="S23" s="56"/>
      <c r="T23" s="56"/>
      <c r="U23" s="55"/>
      <c r="V23" s="55"/>
      <c r="W23" s="55"/>
      <c r="X23" s="55"/>
      <c r="Y23" s="55"/>
      <c r="Z23" s="57"/>
      <c r="AA23" s="55"/>
      <c r="AB23" s="55"/>
    </row>
  </sheetData>
  <mergeCells count="9">
    <mergeCell ref="V3:AB3"/>
    <mergeCell ref="M3:T3"/>
    <mergeCell ref="B5:AB5"/>
    <mergeCell ref="B13:AB13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0"/>
  <sheetViews>
    <sheetView tabSelected="1" zoomScale="93" zoomScaleNormal="93" workbookViewId="0">
      <pane ySplit="11" topLeftCell="A24" activePane="bottomLeft" state="frozenSplit"/>
      <selection pane="bottomLeft" activeCell="N32" sqref="N32"/>
    </sheetView>
  </sheetViews>
  <sheetFormatPr defaultRowHeight="15" x14ac:dyDescent="0.25"/>
  <cols>
    <col min="1" max="1" width="8" style="95" customWidth="1"/>
    <col min="2" max="2" width="43.4257812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8" ht="19.5" customHeight="1" x14ac:dyDescent="0.25">
      <c r="B1" s="78" t="s">
        <v>79</v>
      </c>
      <c r="M1" s="78" t="s">
        <v>80</v>
      </c>
    </row>
    <row r="2" spans="1:28" x14ac:dyDescent="0.25">
      <c r="B2" s="78" t="s">
        <v>210</v>
      </c>
      <c r="M2" s="78" t="s">
        <v>165</v>
      </c>
    </row>
    <row r="3" spans="1:28" x14ac:dyDescent="0.25">
      <c r="B3" s="78" t="s">
        <v>195</v>
      </c>
      <c r="M3" s="78" t="s">
        <v>81</v>
      </c>
    </row>
    <row r="4" spans="1:28" x14ac:dyDescent="0.25">
      <c r="B4" s="78" t="s">
        <v>164</v>
      </c>
      <c r="M4" s="78" t="s">
        <v>196</v>
      </c>
    </row>
    <row r="6" spans="1:28" x14ac:dyDescent="0.25">
      <c r="C6" s="79" t="s">
        <v>82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92"/>
      <c r="T6" s="92"/>
      <c r="U6" s="92"/>
    </row>
    <row r="7" spans="1:28" x14ac:dyDescent="0.25">
      <c r="C7" s="79" t="s">
        <v>200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80"/>
      <c r="P7" s="80"/>
      <c r="Q7" s="80"/>
      <c r="R7" s="80"/>
      <c r="S7" s="92"/>
      <c r="T7" s="92"/>
      <c r="U7" s="92"/>
    </row>
    <row r="8" spans="1:28" x14ac:dyDescent="0.25">
      <c r="A8" s="112" t="s">
        <v>168</v>
      </c>
      <c r="B8" s="112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1"/>
      <c r="O8" s="81"/>
      <c r="P8" s="81"/>
      <c r="Q8" s="81"/>
      <c r="R8" s="80"/>
      <c r="S8" s="92"/>
      <c r="T8" s="92"/>
      <c r="U8" s="92"/>
    </row>
    <row r="9" spans="1:28" x14ac:dyDescent="0.25">
      <c r="A9" s="95" t="s">
        <v>169</v>
      </c>
      <c r="C9" s="78" t="s">
        <v>23</v>
      </c>
      <c r="N9" s="82"/>
      <c r="O9" s="82"/>
      <c r="P9" s="82"/>
      <c r="Q9" s="82"/>
      <c r="R9" s="82"/>
    </row>
    <row r="10" spans="1:28" ht="15.75" customHeight="1" x14ac:dyDescent="0.25">
      <c r="A10" s="113" t="s">
        <v>0</v>
      </c>
      <c r="B10" s="115" t="s">
        <v>15</v>
      </c>
      <c r="C10" s="117" t="s">
        <v>135</v>
      </c>
      <c r="D10" s="83"/>
      <c r="E10" s="119" t="s">
        <v>16</v>
      </c>
      <c r="F10" s="119"/>
      <c r="G10" s="119"/>
      <c r="H10" s="119"/>
      <c r="I10" s="119"/>
      <c r="J10" s="119"/>
      <c r="K10" s="120"/>
      <c r="L10" s="97"/>
      <c r="M10" s="121" t="s">
        <v>20</v>
      </c>
      <c r="N10" s="122"/>
      <c r="O10" s="122"/>
      <c r="P10" s="122"/>
      <c r="Q10" s="122"/>
      <c r="R10" s="122"/>
      <c r="S10" s="121"/>
      <c r="T10" s="123"/>
      <c r="U10" s="98"/>
      <c r="V10" s="107" t="s">
        <v>21</v>
      </c>
      <c r="W10" s="108"/>
      <c r="X10" s="108"/>
      <c r="Y10" s="108"/>
      <c r="Z10" s="108"/>
      <c r="AA10" s="108"/>
      <c r="AB10" s="109"/>
    </row>
    <row r="11" spans="1:28" ht="70.5" customHeight="1" x14ac:dyDescent="0.25">
      <c r="A11" s="114"/>
      <c r="B11" s="116"/>
      <c r="C11" s="118"/>
      <c r="D11" s="96" t="s">
        <v>135</v>
      </c>
      <c r="E11" s="29" t="s">
        <v>17</v>
      </c>
      <c r="F11" s="29" t="s">
        <v>17</v>
      </c>
      <c r="G11" s="29" t="s">
        <v>18</v>
      </c>
      <c r="H11" s="29" t="s">
        <v>18</v>
      </c>
      <c r="I11" s="29" t="s">
        <v>19</v>
      </c>
      <c r="J11" s="29" t="s">
        <v>19</v>
      </c>
      <c r="K11" s="71" t="s">
        <v>60</v>
      </c>
      <c r="L11" s="71" t="s">
        <v>60</v>
      </c>
      <c r="M11" s="29" t="s">
        <v>1</v>
      </c>
      <c r="N11" s="29" t="s">
        <v>1</v>
      </c>
      <c r="O11" s="29" t="s">
        <v>2</v>
      </c>
      <c r="P11" s="29" t="s">
        <v>2</v>
      </c>
      <c r="Q11" s="29" t="s">
        <v>3</v>
      </c>
      <c r="R11" s="29" t="s">
        <v>3</v>
      </c>
      <c r="S11" s="15" t="s">
        <v>4</v>
      </c>
      <c r="T11" s="15" t="s">
        <v>4</v>
      </c>
      <c r="U11" s="15" t="s">
        <v>5</v>
      </c>
      <c r="V11" s="15" t="s">
        <v>5</v>
      </c>
      <c r="W11" s="15" t="s">
        <v>12</v>
      </c>
      <c r="X11" s="15" t="s">
        <v>12</v>
      </c>
      <c r="Y11" s="15" t="s">
        <v>6</v>
      </c>
      <c r="Z11" s="15" t="s">
        <v>6</v>
      </c>
      <c r="AA11" s="15" t="s">
        <v>7</v>
      </c>
      <c r="AB11" s="15" t="s">
        <v>7</v>
      </c>
    </row>
    <row r="12" spans="1:28" x14ac:dyDescent="0.25">
      <c r="A12" s="13"/>
      <c r="B12" s="84" t="s">
        <v>57</v>
      </c>
      <c r="C12" s="72" t="s">
        <v>136</v>
      </c>
      <c r="D12" s="73" t="s">
        <v>137</v>
      </c>
      <c r="E12" s="72" t="s">
        <v>136</v>
      </c>
      <c r="F12" s="73" t="s">
        <v>137</v>
      </c>
      <c r="G12" s="72" t="s">
        <v>136</v>
      </c>
      <c r="H12" s="73" t="s">
        <v>137</v>
      </c>
      <c r="I12" s="72" t="s">
        <v>136</v>
      </c>
      <c r="J12" s="73" t="s">
        <v>137</v>
      </c>
      <c r="K12" s="72" t="s">
        <v>136</v>
      </c>
      <c r="L12" s="73" t="s">
        <v>137</v>
      </c>
      <c r="M12" s="72" t="s">
        <v>136</v>
      </c>
      <c r="N12" s="73" t="s">
        <v>137</v>
      </c>
      <c r="O12" s="72" t="s">
        <v>136</v>
      </c>
      <c r="P12" s="73" t="s">
        <v>137</v>
      </c>
      <c r="Q12" s="72" t="s">
        <v>136</v>
      </c>
      <c r="R12" s="73" t="s">
        <v>137</v>
      </c>
      <c r="S12" s="47" t="s">
        <v>136</v>
      </c>
      <c r="T12" s="48" t="s">
        <v>137</v>
      </c>
      <c r="U12" s="47" t="s">
        <v>136</v>
      </c>
      <c r="V12" s="48" t="s">
        <v>137</v>
      </c>
      <c r="W12" s="47" t="s">
        <v>136</v>
      </c>
      <c r="X12" s="48" t="s">
        <v>137</v>
      </c>
      <c r="Y12" s="47" t="s">
        <v>136</v>
      </c>
      <c r="Z12" s="48" t="s">
        <v>137</v>
      </c>
      <c r="AA12" s="47" t="s">
        <v>136</v>
      </c>
      <c r="AB12" s="48" t="s">
        <v>137</v>
      </c>
    </row>
    <row r="13" spans="1:28" s="11" customFormat="1" ht="21.75" customHeight="1" x14ac:dyDescent="0.25">
      <c r="A13" s="14" t="s">
        <v>103</v>
      </c>
      <c r="B13" s="59" t="s">
        <v>138</v>
      </c>
      <c r="C13" s="29">
        <v>200</v>
      </c>
      <c r="D13" s="29">
        <v>250</v>
      </c>
      <c r="E13" s="21">
        <v>10.220000000000001</v>
      </c>
      <c r="F13" s="21">
        <v>13.22</v>
      </c>
      <c r="G13" s="21">
        <v>7.25</v>
      </c>
      <c r="H13" s="21">
        <v>8.25</v>
      </c>
      <c r="I13" s="21">
        <v>11.25</v>
      </c>
      <c r="J13" s="21">
        <v>12.3</v>
      </c>
      <c r="K13" s="21">
        <v>125</v>
      </c>
      <c r="L13" s="21">
        <v>145</v>
      </c>
      <c r="M13" s="21">
        <v>0.2</v>
      </c>
      <c r="N13" s="21">
        <v>0.2</v>
      </c>
      <c r="O13" s="21">
        <v>1.32</v>
      </c>
      <c r="P13" s="21">
        <v>0.13200000000000001</v>
      </c>
      <c r="Q13" s="21">
        <v>0.05</v>
      </c>
      <c r="R13" s="21">
        <v>0.05</v>
      </c>
      <c r="S13" s="21">
        <v>0.13</v>
      </c>
      <c r="T13" s="21">
        <v>0.13</v>
      </c>
      <c r="U13" s="21">
        <v>145.19999999999999</v>
      </c>
      <c r="V13" s="16">
        <v>145.19999999999999</v>
      </c>
      <c r="W13" s="16">
        <v>182.16</v>
      </c>
      <c r="X13" s="16">
        <v>182.16</v>
      </c>
      <c r="Y13" s="16">
        <v>47.52</v>
      </c>
      <c r="Z13" s="16">
        <v>47.52</v>
      </c>
      <c r="AA13" s="16">
        <v>2.64</v>
      </c>
      <c r="AB13" s="16">
        <v>2.64</v>
      </c>
    </row>
    <row r="14" spans="1:28" x14ac:dyDescent="0.25">
      <c r="A14" s="17" t="s">
        <v>155</v>
      </c>
      <c r="B14" s="28" t="s">
        <v>156</v>
      </c>
      <c r="C14" s="29">
        <v>200</v>
      </c>
      <c r="D14" s="29">
        <v>200</v>
      </c>
      <c r="E14" s="29">
        <v>0</v>
      </c>
      <c r="F14" s="29">
        <v>0</v>
      </c>
      <c r="G14" s="21">
        <v>0</v>
      </c>
      <c r="H14" s="21">
        <v>0</v>
      </c>
      <c r="I14" s="21">
        <v>10.5</v>
      </c>
      <c r="J14" s="21">
        <v>10.5</v>
      </c>
      <c r="K14" s="21">
        <v>39.4</v>
      </c>
      <c r="L14" s="21">
        <v>39.4</v>
      </c>
      <c r="M14" s="21">
        <v>0</v>
      </c>
      <c r="N14" s="21">
        <v>0</v>
      </c>
      <c r="O14" s="21">
        <v>2.8</v>
      </c>
      <c r="P14" s="21">
        <v>2.8</v>
      </c>
      <c r="Q14" s="21">
        <v>0</v>
      </c>
      <c r="R14" s="21">
        <v>0</v>
      </c>
      <c r="S14" s="21">
        <v>0</v>
      </c>
      <c r="T14" s="21">
        <v>0</v>
      </c>
      <c r="U14" s="21">
        <v>6</v>
      </c>
      <c r="V14" s="18">
        <v>6</v>
      </c>
      <c r="W14" s="18">
        <v>0</v>
      </c>
      <c r="X14" s="18">
        <v>0</v>
      </c>
      <c r="Y14" s="18">
        <v>0</v>
      </c>
      <c r="Z14" s="18">
        <v>0</v>
      </c>
      <c r="AA14" s="18">
        <v>0.4</v>
      </c>
      <c r="AB14" s="16">
        <v>0.4</v>
      </c>
    </row>
    <row r="15" spans="1:28" x14ac:dyDescent="0.25">
      <c r="A15" s="17" t="s">
        <v>104</v>
      </c>
      <c r="B15" s="50" t="s">
        <v>13</v>
      </c>
      <c r="C15" s="29">
        <v>15</v>
      </c>
      <c r="D15" s="29">
        <v>15</v>
      </c>
      <c r="E15" s="77">
        <v>2.4</v>
      </c>
      <c r="F15" s="77">
        <v>2.4</v>
      </c>
      <c r="G15" s="21">
        <v>6.75</v>
      </c>
      <c r="H15" s="21">
        <v>9.75</v>
      </c>
      <c r="I15" s="21">
        <v>0.39</v>
      </c>
      <c r="J15" s="21">
        <v>0.39</v>
      </c>
      <c r="K15" s="21">
        <v>112</v>
      </c>
      <c r="L15" s="21">
        <v>112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</row>
    <row r="16" spans="1:28" x14ac:dyDescent="0.25">
      <c r="A16" s="17" t="s">
        <v>105</v>
      </c>
      <c r="B16" s="28" t="s">
        <v>24</v>
      </c>
      <c r="C16" s="29">
        <v>10</v>
      </c>
      <c r="D16" s="29">
        <v>10</v>
      </c>
      <c r="E16" s="21">
        <v>2.6</v>
      </c>
      <c r="F16" s="21">
        <v>2.6</v>
      </c>
      <c r="G16" s="21">
        <v>2.68</v>
      </c>
      <c r="H16" s="21">
        <v>2.68</v>
      </c>
      <c r="I16" s="49">
        <v>0</v>
      </c>
      <c r="J16" s="49">
        <v>0</v>
      </c>
      <c r="K16" s="21">
        <v>51.5</v>
      </c>
      <c r="L16" s="21">
        <v>51.8</v>
      </c>
      <c r="M16" s="49">
        <v>3.0000000000000001E-3</v>
      </c>
      <c r="N16" s="49">
        <v>3.0000000000000001E-3</v>
      </c>
      <c r="O16" s="21">
        <v>0.28000000000000003</v>
      </c>
      <c r="P16" s="21">
        <v>0.28000000000000003</v>
      </c>
      <c r="Q16" s="21">
        <v>104</v>
      </c>
      <c r="R16" s="21">
        <v>104</v>
      </c>
      <c r="S16" s="49">
        <v>0.12</v>
      </c>
      <c r="T16" s="49">
        <v>0.12</v>
      </c>
      <c r="U16" s="21">
        <v>106.02</v>
      </c>
      <c r="V16" s="16">
        <v>106.02</v>
      </c>
      <c r="W16" s="16">
        <v>45.2</v>
      </c>
      <c r="X16" s="16">
        <v>45.2</v>
      </c>
      <c r="Y16" s="16">
        <v>3.2</v>
      </c>
      <c r="Z16" s="16">
        <v>3.2</v>
      </c>
      <c r="AA16" s="16">
        <v>0.1</v>
      </c>
      <c r="AB16" s="16">
        <v>0.1</v>
      </c>
    </row>
    <row r="17" spans="1:30" s="35" customFormat="1" ht="17.25" customHeight="1" x14ac:dyDescent="0.2">
      <c r="A17" s="20" t="s">
        <v>106</v>
      </c>
      <c r="B17" s="50" t="s">
        <v>9</v>
      </c>
      <c r="C17" s="29">
        <v>50</v>
      </c>
      <c r="D17" s="29">
        <v>60</v>
      </c>
      <c r="E17" s="21">
        <v>3.6</v>
      </c>
      <c r="F17" s="21">
        <v>3.6</v>
      </c>
      <c r="G17" s="21">
        <v>0.8</v>
      </c>
      <c r="H17" s="21">
        <v>0.8</v>
      </c>
      <c r="I17" s="21">
        <v>35</v>
      </c>
      <c r="J17" s="21">
        <v>35</v>
      </c>
      <c r="K17" s="21">
        <v>136</v>
      </c>
      <c r="L17" s="21">
        <v>136</v>
      </c>
      <c r="M17" s="49">
        <v>7.0000000000000007E-2</v>
      </c>
      <c r="N17" s="49">
        <v>0.11</v>
      </c>
      <c r="O17" s="21">
        <v>0</v>
      </c>
      <c r="P17" s="21">
        <v>0</v>
      </c>
      <c r="Q17" s="21">
        <v>0</v>
      </c>
      <c r="R17" s="21">
        <v>0</v>
      </c>
      <c r="S17" s="16">
        <v>0.08</v>
      </c>
      <c r="T17" s="21">
        <v>0.1</v>
      </c>
      <c r="U17" s="21">
        <v>14.76</v>
      </c>
      <c r="V17" s="16">
        <v>20</v>
      </c>
      <c r="W17" s="16">
        <v>19.559999999999999</v>
      </c>
      <c r="X17" s="16">
        <v>50.2</v>
      </c>
      <c r="Y17" s="16">
        <v>17.5</v>
      </c>
      <c r="Z17" s="16">
        <v>19.5</v>
      </c>
      <c r="AA17" s="16">
        <v>0.65</v>
      </c>
      <c r="AB17" s="16">
        <v>0.8</v>
      </c>
    </row>
    <row r="18" spans="1:30" x14ac:dyDescent="0.25">
      <c r="A18" s="25"/>
      <c r="B18" s="50" t="s">
        <v>208</v>
      </c>
      <c r="C18" s="29">
        <v>115</v>
      </c>
      <c r="D18" s="29">
        <v>115</v>
      </c>
      <c r="E18" s="21">
        <v>3.76</v>
      </c>
      <c r="F18" s="21">
        <v>3.76</v>
      </c>
      <c r="G18" s="21">
        <v>3.85</v>
      </c>
      <c r="H18" s="21">
        <v>3.85</v>
      </c>
      <c r="I18" s="21">
        <v>21.3</v>
      </c>
      <c r="J18" s="21">
        <v>21.3</v>
      </c>
      <c r="K18" s="21">
        <v>126.84</v>
      </c>
      <c r="L18" s="21">
        <v>126.84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</row>
    <row r="19" spans="1:30" x14ac:dyDescent="0.25">
      <c r="A19" s="25">
        <v>61</v>
      </c>
      <c r="B19" s="50" t="s">
        <v>33</v>
      </c>
      <c r="C19" s="29">
        <v>100</v>
      </c>
      <c r="D19" s="29">
        <v>150</v>
      </c>
      <c r="E19" s="21">
        <v>0.04</v>
      </c>
      <c r="F19" s="21">
        <v>0.05</v>
      </c>
      <c r="G19" s="21">
        <v>0.04</v>
      </c>
      <c r="H19" s="21">
        <v>0.04</v>
      </c>
      <c r="I19" s="21">
        <v>19.7</v>
      </c>
      <c r="J19" s="21">
        <v>19.8</v>
      </c>
      <c r="K19" s="21">
        <v>45</v>
      </c>
      <c r="L19" s="21">
        <v>46</v>
      </c>
      <c r="M19" s="49">
        <v>0</v>
      </c>
      <c r="N19" s="49">
        <v>0</v>
      </c>
      <c r="O19" s="21">
        <v>0</v>
      </c>
      <c r="P19" s="21">
        <v>0</v>
      </c>
      <c r="Q19" s="21">
        <v>0</v>
      </c>
      <c r="R19" s="21">
        <v>0</v>
      </c>
      <c r="S19" s="16">
        <v>0</v>
      </c>
      <c r="T19" s="21">
        <v>0</v>
      </c>
      <c r="U19" s="21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</row>
    <row r="20" spans="1:30" s="32" customFormat="1" ht="12.75" x14ac:dyDescent="0.2">
      <c r="A20" s="23" t="s">
        <v>8</v>
      </c>
      <c r="B20" s="63" t="s">
        <v>10</v>
      </c>
      <c r="C20" s="29" t="s">
        <v>8</v>
      </c>
      <c r="D20" s="29"/>
      <c r="E20" s="60">
        <f>SUM(E13:E19)</f>
        <v>22.619999999999997</v>
      </c>
      <c r="F20" s="60">
        <f>SUM(F13:F19)</f>
        <v>25.630000000000006</v>
      </c>
      <c r="G20" s="60">
        <f t="shared" ref="G20:AB20" si="0">SUM(G13:G19)</f>
        <v>21.37</v>
      </c>
      <c r="H20" s="60">
        <f>SUM(H13:H19)</f>
        <v>25.37</v>
      </c>
      <c r="I20" s="60">
        <f>SUM(I13:I19)</f>
        <v>98.14</v>
      </c>
      <c r="J20" s="60">
        <f>SUM(J13:J19)</f>
        <v>99.289999999999992</v>
      </c>
      <c r="K20" s="60">
        <f>SUM(K13:K19)</f>
        <v>635.74</v>
      </c>
      <c r="L20" s="60">
        <f>SUM(L13:L19)</f>
        <v>657.04</v>
      </c>
      <c r="M20" s="60">
        <f t="shared" si="0"/>
        <v>0.27300000000000002</v>
      </c>
      <c r="N20" s="60">
        <f t="shared" si="0"/>
        <v>0.313</v>
      </c>
      <c r="O20" s="60">
        <f t="shared" si="0"/>
        <v>4.4000000000000004</v>
      </c>
      <c r="P20" s="60">
        <f t="shared" si="0"/>
        <v>3.2119999999999997</v>
      </c>
      <c r="Q20" s="60">
        <f t="shared" si="0"/>
        <v>104.05</v>
      </c>
      <c r="R20" s="60">
        <f t="shared" si="0"/>
        <v>104.05</v>
      </c>
      <c r="S20" s="52">
        <f t="shared" si="0"/>
        <v>0.33</v>
      </c>
      <c r="T20" s="52">
        <f t="shared" si="0"/>
        <v>0.35</v>
      </c>
      <c r="U20" s="52">
        <f t="shared" si="0"/>
        <v>271.97999999999996</v>
      </c>
      <c r="V20" s="52">
        <f t="shared" si="0"/>
        <v>277.21999999999997</v>
      </c>
      <c r="W20" s="52">
        <f t="shared" si="0"/>
        <v>246.92000000000002</v>
      </c>
      <c r="X20" s="52">
        <f t="shared" si="0"/>
        <v>277.56</v>
      </c>
      <c r="Y20" s="52">
        <f t="shared" si="0"/>
        <v>68.22</v>
      </c>
      <c r="Z20" s="52">
        <f t="shared" si="0"/>
        <v>70.22</v>
      </c>
      <c r="AA20" s="52">
        <f t="shared" si="0"/>
        <v>3.79</v>
      </c>
      <c r="AB20" s="52">
        <f t="shared" si="0"/>
        <v>3.9400000000000004</v>
      </c>
    </row>
    <row r="21" spans="1:30" x14ac:dyDescent="0.25">
      <c r="A21" s="22"/>
      <c r="B21" s="110" t="s">
        <v>62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1:30" ht="27.75" customHeight="1" x14ac:dyDescent="0.25">
      <c r="A22" s="20">
        <v>685</v>
      </c>
      <c r="B22" s="59" t="s">
        <v>176</v>
      </c>
      <c r="C22" s="29">
        <v>100</v>
      </c>
      <c r="D22" s="29">
        <v>100</v>
      </c>
      <c r="E22" s="21">
        <v>5.24</v>
      </c>
      <c r="F22" s="21">
        <v>6.25</v>
      </c>
      <c r="G22" s="21">
        <v>5.25</v>
      </c>
      <c r="H22" s="21">
        <v>6.25</v>
      </c>
      <c r="I22" s="21">
        <v>9.25</v>
      </c>
      <c r="J22" s="21">
        <v>12</v>
      </c>
      <c r="K22" s="21">
        <v>128.19999999999999</v>
      </c>
      <c r="L22" s="21">
        <v>168</v>
      </c>
      <c r="M22" s="21">
        <v>0.04</v>
      </c>
      <c r="N22" s="21">
        <v>0.05</v>
      </c>
      <c r="O22" s="21">
        <v>4.7</v>
      </c>
      <c r="P22" s="21">
        <v>5.8</v>
      </c>
      <c r="Q22" s="21">
        <v>40.200000000000003</v>
      </c>
      <c r="R22" s="21">
        <v>44.05</v>
      </c>
      <c r="S22" s="16">
        <v>1.2</v>
      </c>
      <c r="T22" s="16">
        <v>2.5</v>
      </c>
      <c r="U22" s="16">
        <v>8.9</v>
      </c>
      <c r="V22" s="16">
        <v>11.1</v>
      </c>
      <c r="W22" s="16">
        <v>90.2</v>
      </c>
      <c r="X22" s="16">
        <v>98.22</v>
      </c>
      <c r="Y22" s="16">
        <v>83.25</v>
      </c>
      <c r="Z22" s="16">
        <v>85.35</v>
      </c>
      <c r="AA22" s="16">
        <v>1.59</v>
      </c>
      <c r="AB22" s="16">
        <v>2.57</v>
      </c>
    </row>
    <row r="23" spans="1:30" ht="24" customHeight="1" x14ac:dyDescent="0.25">
      <c r="A23" s="20" t="s">
        <v>107</v>
      </c>
      <c r="B23" s="59" t="s">
        <v>58</v>
      </c>
      <c r="C23" s="29">
        <v>200</v>
      </c>
      <c r="D23" s="29">
        <v>250</v>
      </c>
      <c r="E23" s="21">
        <v>6</v>
      </c>
      <c r="F23" s="21">
        <v>7.25</v>
      </c>
      <c r="G23" s="21">
        <v>8.6</v>
      </c>
      <c r="H23" s="21">
        <v>9.25</v>
      </c>
      <c r="I23" s="21">
        <v>12.2</v>
      </c>
      <c r="J23" s="21">
        <v>13.5</v>
      </c>
      <c r="K23" s="21">
        <v>137</v>
      </c>
      <c r="L23" s="21">
        <v>167.2</v>
      </c>
      <c r="M23" s="21">
        <v>0.04</v>
      </c>
      <c r="N23" s="21">
        <v>0.05</v>
      </c>
      <c r="O23" s="21">
        <v>4.7</v>
      </c>
      <c r="P23" s="21">
        <v>5.8</v>
      </c>
      <c r="Q23" s="21">
        <v>40.200000000000003</v>
      </c>
      <c r="R23" s="21">
        <v>44.05</v>
      </c>
      <c r="S23" s="16">
        <v>1.2</v>
      </c>
      <c r="T23" s="16">
        <v>2.5</v>
      </c>
      <c r="U23" s="16">
        <v>8.9</v>
      </c>
      <c r="V23" s="16">
        <v>11.1</v>
      </c>
      <c r="W23" s="16">
        <v>100.2</v>
      </c>
      <c r="X23" s="16">
        <v>104.22</v>
      </c>
      <c r="Y23" s="16">
        <v>83.25</v>
      </c>
      <c r="Z23" s="16">
        <v>85.35</v>
      </c>
      <c r="AA23" s="16">
        <v>1.59</v>
      </c>
      <c r="AB23" s="16">
        <v>2.57</v>
      </c>
    </row>
    <row r="24" spans="1:30" x14ac:dyDescent="0.25">
      <c r="A24" s="22" t="s">
        <v>110</v>
      </c>
      <c r="B24" s="50" t="s">
        <v>56</v>
      </c>
      <c r="C24" s="29">
        <v>100</v>
      </c>
      <c r="D24" s="29">
        <v>120</v>
      </c>
      <c r="E24" s="21">
        <v>4.5</v>
      </c>
      <c r="F24" s="21">
        <v>5.2</v>
      </c>
      <c r="G24" s="21">
        <v>5.8</v>
      </c>
      <c r="H24" s="21">
        <v>6.27</v>
      </c>
      <c r="I24" s="21">
        <v>10.35</v>
      </c>
      <c r="J24" s="21">
        <v>16.2</v>
      </c>
      <c r="K24" s="21">
        <v>150.5</v>
      </c>
      <c r="L24" s="21">
        <v>178</v>
      </c>
      <c r="M24" s="21">
        <v>0.04</v>
      </c>
      <c r="N24" s="21">
        <v>0.05</v>
      </c>
      <c r="O24" s="21">
        <v>0.26</v>
      </c>
      <c r="P24" s="21">
        <v>0.3</v>
      </c>
      <c r="Q24" s="21">
        <v>63</v>
      </c>
      <c r="R24" s="21">
        <v>64</v>
      </c>
      <c r="S24" s="16">
        <v>0</v>
      </c>
      <c r="T24" s="16">
        <v>0</v>
      </c>
      <c r="U24" s="16">
        <v>52</v>
      </c>
      <c r="V24" s="16">
        <v>56</v>
      </c>
      <c r="W24" s="16">
        <v>98.3</v>
      </c>
      <c r="X24" s="16">
        <v>108.9</v>
      </c>
      <c r="Y24" s="16">
        <v>13.2</v>
      </c>
      <c r="Z24" s="16">
        <v>15.4</v>
      </c>
      <c r="AA24" s="16">
        <v>0.8</v>
      </c>
      <c r="AB24" s="16">
        <v>1.01</v>
      </c>
    </row>
    <row r="25" spans="1:30" x14ac:dyDescent="0.25">
      <c r="A25" s="20" t="s">
        <v>109</v>
      </c>
      <c r="B25" s="50" t="s">
        <v>59</v>
      </c>
      <c r="C25" s="29">
        <v>200</v>
      </c>
      <c r="D25" s="29">
        <v>230</v>
      </c>
      <c r="E25" s="21">
        <v>3.25</v>
      </c>
      <c r="F25" s="21">
        <v>5.28</v>
      </c>
      <c r="G25" s="21">
        <v>5.35</v>
      </c>
      <c r="H25" s="21">
        <v>6.47</v>
      </c>
      <c r="I25" s="21">
        <v>10.25</v>
      </c>
      <c r="J25" s="21">
        <v>25</v>
      </c>
      <c r="K25" s="21">
        <v>105.1</v>
      </c>
      <c r="L25" s="21">
        <v>189</v>
      </c>
      <c r="M25" s="21">
        <v>0.4</v>
      </c>
      <c r="N25" s="21">
        <v>0.5</v>
      </c>
      <c r="O25" s="21">
        <v>55.2</v>
      </c>
      <c r="P25" s="21">
        <v>56.3</v>
      </c>
      <c r="Q25" s="21">
        <v>500.6</v>
      </c>
      <c r="R25" s="77">
        <v>550.29999999999995</v>
      </c>
      <c r="S25" s="41">
        <v>0.7</v>
      </c>
      <c r="T25" s="16">
        <v>0.8</v>
      </c>
      <c r="U25" s="16">
        <v>80</v>
      </c>
      <c r="V25" s="16">
        <v>84</v>
      </c>
      <c r="W25" s="16">
        <v>72.8</v>
      </c>
      <c r="X25" s="16">
        <v>78.900000000000006</v>
      </c>
      <c r="Y25" s="16">
        <v>33.4</v>
      </c>
      <c r="Z25" s="16">
        <v>35</v>
      </c>
      <c r="AA25" s="16">
        <v>1.9</v>
      </c>
      <c r="AB25" s="16">
        <v>2.1</v>
      </c>
      <c r="AD25" s="1"/>
    </row>
    <row r="26" spans="1:30" x14ac:dyDescent="0.25">
      <c r="A26" s="24" t="s">
        <v>84</v>
      </c>
      <c r="B26" s="61" t="s">
        <v>27</v>
      </c>
      <c r="C26" s="29">
        <v>200</v>
      </c>
      <c r="D26" s="29">
        <v>200</v>
      </c>
      <c r="E26" s="21">
        <v>1</v>
      </c>
      <c r="F26" s="21">
        <v>1</v>
      </c>
      <c r="G26" s="21">
        <v>0.06</v>
      </c>
      <c r="H26" s="21">
        <v>0.06</v>
      </c>
      <c r="I26" s="21">
        <v>27.5</v>
      </c>
      <c r="J26" s="21">
        <v>27.5</v>
      </c>
      <c r="K26" s="21">
        <v>110</v>
      </c>
      <c r="L26" s="21">
        <v>110</v>
      </c>
      <c r="M26" s="21">
        <v>0.01</v>
      </c>
      <c r="N26" s="21">
        <v>0.01</v>
      </c>
      <c r="O26" s="21">
        <v>0.72</v>
      </c>
      <c r="P26" s="21">
        <v>0.72</v>
      </c>
      <c r="Q26" s="21">
        <v>0</v>
      </c>
      <c r="R26" s="21">
        <v>0</v>
      </c>
      <c r="S26" s="16">
        <v>0</v>
      </c>
      <c r="T26" s="21">
        <v>0</v>
      </c>
      <c r="U26" s="21">
        <v>32.479999999999997</v>
      </c>
      <c r="V26" s="16">
        <v>32.479999999999997</v>
      </c>
      <c r="W26" s="16">
        <v>8.4600000000000009</v>
      </c>
      <c r="X26" s="16">
        <v>8.4600000000000009</v>
      </c>
      <c r="Y26" s="16">
        <v>23.44</v>
      </c>
      <c r="Z26" s="16">
        <v>23.44</v>
      </c>
      <c r="AA26" s="16">
        <v>0.87</v>
      </c>
      <c r="AB26" s="16">
        <v>0.87</v>
      </c>
    </row>
    <row r="27" spans="1:30" s="68" customFormat="1" ht="15.75" customHeight="1" x14ac:dyDescent="0.2">
      <c r="A27" s="69" t="s">
        <v>106</v>
      </c>
      <c r="B27" s="28" t="s">
        <v>9</v>
      </c>
      <c r="C27" s="29">
        <v>60</v>
      </c>
      <c r="D27" s="29">
        <v>70</v>
      </c>
      <c r="E27" s="21">
        <v>3.6</v>
      </c>
      <c r="F27" s="21">
        <v>3.6</v>
      </c>
      <c r="G27" s="21">
        <v>0.8</v>
      </c>
      <c r="H27" s="21">
        <v>0.8</v>
      </c>
      <c r="I27" s="21">
        <v>35</v>
      </c>
      <c r="J27" s="21">
        <v>35</v>
      </c>
      <c r="K27" s="21">
        <v>145</v>
      </c>
      <c r="L27" s="21">
        <v>145</v>
      </c>
      <c r="M27" s="21">
        <v>0.08</v>
      </c>
      <c r="N27" s="21">
        <v>0.11</v>
      </c>
      <c r="O27" s="21">
        <v>0</v>
      </c>
      <c r="P27" s="21">
        <v>0</v>
      </c>
      <c r="Q27" s="21">
        <v>0</v>
      </c>
      <c r="R27" s="21">
        <v>0</v>
      </c>
      <c r="S27" s="21">
        <v>8.4000000000000005E-2</v>
      </c>
      <c r="T27" s="21">
        <v>0.9</v>
      </c>
      <c r="U27" s="21">
        <v>14.76</v>
      </c>
      <c r="V27" s="21">
        <v>20</v>
      </c>
      <c r="W27" s="21">
        <v>19.559999999999999</v>
      </c>
      <c r="X27" s="21">
        <v>50.2</v>
      </c>
      <c r="Y27" s="21">
        <v>55.71</v>
      </c>
      <c r="Z27" s="21">
        <v>100.2</v>
      </c>
      <c r="AA27" s="21">
        <v>0.73</v>
      </c>
      <c r="AB27" s="21">
        <v>1.4</v>
      </c>
    </row>
    <row r="28" spans="1:30" s="32" customFormat="1" ht="12.75" x14ac:dyDescent="0.2">
      <c r="A28" s="22"/>
      <c r="B28" s="62" t="s">
        <v>10</v>
      </c>
      <c r="C28" s="29"/>
      <c r="D28" s="29"/>
      <c r="E28" s="60">
        <f>SUM(E22:E27)</f>
        <v>23.590000000000003</v>
      </c>
      <c r="F28" s="60">
        <f t="shared" ref="F28:AB28" si="1">SUM(F22:F27)</f>
        <v>28.580000000000002</v>
      </c>
      <c r="G28" s="60">
        <f>SUM(G22:G27)</f>
        <v>25.86</v>
      </c>
      <c r="H28" s="60">
        <f t="shared" si="1"/>
        <v>29.099999999999998</v>
      </c>
      <c r="I28" s="60">
        <f>SUM(I22:I27)</f>
        <v>104.55</v>
      </c>
      <c r="J28" s="60">
        <f t="shared" si="1"/>
        <v>129.19999999999999</v>
      </c>
      <c r="K28" s="60">
        <f t="shared" si="1"/>
        <v>775.8</v>
      </c>
      <c r="L28" s="60">
        <f t="shared" si="1"/>
        <v>957.2</v>
      </c>
      <c r="M28" s="60">
        <f t="shared" si="1"/>
        <v>0.61</v>
      </c>
      <c r="N28" s="60">
        <f t="shared" si="1"/>
        <v>0.77</v>
      </c>
      <c r="O28" s="60">
        <f t="shared" si="1"/>
        <v>65.58</v>
      </c>
      <c r="P28" s="60">
        <f t="shared" si="1"/>
        <v>68.92</v>
      </c>
      <c r="Q28" s="60">
        <f t="shared" si="1"/>
        <v>644</v>
      </c>
      <c r="R28" s="60">
        <f t="shared" si="1"/>
        <v>702.4</v>
      </c>
      <c r="S28" s="52">
        <f t="shared" si="1"/>
        <v>3.1839999999999997</v>
      </c>
      <c r="T28" s="52">
        <f t="shared" si="1"/>
        <v>6.7</v>
      </c>
      <c r="U28" s="52">
        <f t="shared" si="1"/>
        <v>197.04</v>
      </c>
      <c r="V28" s="52">
        <f t="shared" si="1"/>
        <v>214.67999999999998</v>
      </c>
      <c r="W28" s="52">
        <f t="shared" si="1"/>
        <v>389.52</v>
      </c>
      <c r="X28" s="52">
        <f t="shared" si="1"/>
        <v>448.9</v>
      </c>
      <c r="Y28" s="52">
        <f t="shared" si="1"/>
        <v>292.25</v>
      </c>
      <c r="Z28" s="52">
        <f t="shared" si="1"/>
        <v>344.74</v>
      </c>
      <c r="AA28" s="52">
        <f t="shared" si="1"/>
        <v>7.48</v>
      </c>
      <c r="AB28" s="52">
        <f t="shared" si="1"/>
        <v>10.52</v>
      </c>
    </row>
    <row r="29" spans="1:30" s="32" customFormat="1" ht="12.75" x14ac:dyDescent="0.2">
      <c r="A29" s="33"/>
      <c r="B29" s="62" t="s">
        <v>63</v>
      </c>
      <c r="C29" s="50"/>
      <c r="D29" s="50"/>
      <c r="E29" s="60">
        <f t="shared" ref="E29:AB29" si="2">SUM(E20+E28)</f>
        <v>46.21</v>
      </c>
      <c r="F29" s="60">
        <f t="shared" si="2"/>
        <v>54.210000000000008</v>
      </c>
      <c r="G29" s="60">
        <f t="shared" si="2"/>
        <v>47.230000000000004</v>
      </c>
      <c r="H29" s="60">
        <f t="shared" si="2"/>
        <v>54.47</v>
      </c>
      <c r="I29" s="60">
        <f t="shared" si="2"/>
        <v>202.69</v>
      </c>
      <c r="J29" s="60">
        <f t="shared" si="2"/>
        <v>228.48999999999998</v>
      </c>
      <c r="K29" s="60">
        <f t="shared" si="2"/>
        <v>1411.54</v>
      </c>
      <c r="L29" s="60">
        <f t="shared" si="2"/>
        <v>1614.24</v>
      </c>
      <c r="M29" s="60">
        <f t="shared" si="2"/>
        <v>0.88300000000000001</v>
      </c>
      <c r="N29" s="60">
        <f t="shared" si="2"/>
        <v>1.083</v>
      </c>
      <c r="O29" s="60">
        <f t="shared" si="2"/>
        <v>69.98</v>
      </c>
      <c r="P29" s="60">
        <f t="shared" si="2"/>
        <v>72.132000000000005</v>
      </c>
      <c r="Q29" s="60">
        <f t="shared" si="2"/>
        <v>748.05</v>
      </c>
      <c r="R29" s="60">
        <f t="shared" si="2"/>
        <v>806.44999999999993</v>
      </c>
      <c r="S29" s="52">
        <f t="shared" si="2"/>
        <v>3.5139999999999998</v>
      </c>
      <c r="T29" s="52">
        <f t="shared" si="2"/>
        <v>7.05</v>
      </c>
      <c r="U29" s="52">
        <f t="shared" si="2"/>
        <v>469.02</v>
      </c>
      <c r="V29" s="52">
        <f t="shared" si="2"/>
        <v>491.9</v>
      </c>
      <c r="W29" s="52">
        <f t="shared" si="2"/>
        <v>636.44000000000005</v>
      </c>
      <c r="X29" s="52">
        <f t="shared" si="2"/>
        <v>726.46</v>
      </c>
      <c r="Y29" s="52">
        <f t="shared" si="2"/>
        <v>360.47</v>
      </c>
      <c r="Z29" s="52">
        <f t="shared" si="2"/>
        <v>414.96000000000004</v>
      </c>
      <c r="AA29" s="52">
        <f t="shared" si="2"/>
        <v>11.27</v>
      </c>
      <c r="AB29" s="52">
        <f t="shared" si="2"/>
        <v>14.46</v>
      </c>
    </row>
    <row r="30" spans="1:30" s="58" customFormat="1" ht="12.75" x14ac:dyDescent="0.2">
      <c r="A30" s="54"/>
      <c r="B30" s="74"/>
      <c r="C30" s="74"/>
      <c r="D30" s="74"/>
      <c r="E30" s="75"/>
      <c r="F30" s="76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56"/>
      <c r="T30" s="56"/>
      <c r="U30" s="55"/>
      <c r="V30" s="55"/>
      <c r="W30" s="55"/>
      <c r="X30" s="55"/>
      <c r="Y30" s="55"/>
      <c r="Z30" s="57"/>
      <c r="AA30" s="55"/>
      <c r="AB30" s="55"/>
    </row>
  </sheetData>
  <mergeCells count="8">
    <mergeCell ref="V10:AB10"/>
    <mergeCell ref="B21:AB21"/>
    <mergeCell ref="A8:B8"/>
    <mergeCell ref="A10:A11"/>
    <mergeCell ref="B10:B11"/>
    <mergeCell ref="C10:C11"/>
    <mergeCell ref="E10:K10"/>
    <mergeCell ref="M10:T10"/>
  </mergeCells>
  <pageMargins left="0" right="0" top="0" bottom="0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2"/>
  <sheetViews>
    <sheetView zoomScale="93" zoomScaleNormal="93" workbookViewId="0">
      <pane ySplit="4" topLeftCell="A14" activePane="bottomLeft" state="frozenSplit"/>
      <selection pane="bottomLeft" activeCell="O26" sqref="O26"/>
    </sheetView>
  </sheetViews>
  <sheetFormatPr defaultRowHeight="15" x14ac:dyDescent="0.25"/>
  <cols>
    <col min="1" max="1" width="10.140625" style="95" customWidth="1"/>
    <col min="2" max="2" width="32.570312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8" x14ac:dyDescent="0.25">
      <c r="A1" s="112" t="s">
        <v>61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28" ht="13.5" customHeight="1" x14ac:dyDescent="0.25">
      <c r="A2" s="95" t="s">
        <v>22</v>
      </c>
      <c r="C2" s="78" t="s">
        <v>23</v>
      </c>
      <c r="N2" s="82"/>
      <c r="O2" s="82"/>
      <c r="P2" s="82"/>
      <c r="Q2" s="82"/>
      <c r="R2" s="82"/>
    </row>
    <row r="3" spans="1:28" ht="15.75" customHeight="1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28" ht="70.5" customHeight="1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28" x14ac:dyDescent="0.25">
      <c r="A5" s="13"/>
      <c r="B5" s="124" t="s">
        <v>30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</row>
    <row r="6" spans="1:28" ht="17.25" customHeight="1" x14ac:dyDescent="0.25">
      <c r="A6" s="42" t="s">
        <v>189</v>
      </c>
      <c r="B6" s="59" t="s">
        <v>190</v>
      </c>
      <c r="C6" s="29">
        <v>200</v>
      </c>
      <c r="D6" s="29">
        <v>250</v>
      </c>
      <c r="E6" s="21">
        <v>13.5</v>
      </c>
      <c r="F6" s="21">
        <v>15.5</v>
      </c>
      <c r="G6" s="21">
        <v>9.1999999999999993</v>
      </c>
      <c r="H6" s="21" t="s">
        <v>212</v>
      </c>
      <c r="I6" s="21">
        <v>14</v>
      </c>
      <c r="J6" s="21">
        <v>20</v>
      </c>
      <c r="K6" s="21">
        <v>135</v>
      </c>
      <c r="L6" s="21">
        <v>155</v>
      </c>
      <c r="M6" s="21">
        <v>0.1</v>
      </c>
      <c r="N6" s="21">
        <v>0.1</v>
      </c>
      <c r="O6" s="21">
        <v>0.44</v>
      </c>
      <c r="P6" s="21">
        <v>0.44</v>
      </c>
      <c r="Q6" s="21">
        <v>0.2</v>
      </c>
      <c r="R6" s="21">
        <v>0.2</v>
      </c>
      <c r="S6" s="16">
        <v>0</v>
      </c>
      <c r="T6" s="16">
        <v>0</v>
      </c>
      <c r="U6" s="16">
        <v>155.03</v>
      </c>
      <c r="V6" s="16">
        <v>220.03</v>
      </c>
      <c r="W6" s="16">
        <v>205.51</v>
      </c>
      <c r="X6" s="16">
        <v>295.51</v>
      </c>
      <c r="Y6" s="16">
        <v>241.94</v>
      </c>
      <c r="Z6" s="16">
        <v>241.94</v>
      </c>
      <c r="AA6" s="16">
        <v>5.51</v>
      </c>
      <c r="AB6" s="16">
        <v>5.51</v>
      </c>
    </row>
    <row r="7" spans="1:28" s="35" customFormat="1" ht="14.25" customHeight="1" x14ac:dyDescent="0.2">
      <c r="A7" s="25"/>
      <c r="B7" s="50" t="s">
        <v>204</v>
      </c>
      <c r="C7" s="29">
        <v>30</v>
      </c>
      <c r="D7" s="29">
        <v>35</v>
      </c>
      <c r="E7" s="21">
        <v>1.9</v>
      </c>
      <c r="F7" s="21">
        <v>2.9</v>
      </c>
      <c r="G7" s="21">
        <v>3.5</v>
      </c>
      <c r="H7" s="21">
        <v>4.5</v>
      </c>
      <c r="I7" s="21">
        <v>4</v>
      </c>
      <c r="J7" s="21">
        <v>4</v>
      </c>
      <c r="K7" s="21">
        <v>50</v>
      </c>
      <c r="L7" s="21">
        <v>50</v>
      </c>
      <c r="M7" s="49">
        <v>0.04</v>
      </c>
      <c r="N7" s="49">
        <v>0.04</v>
      </c>
      <c r="O7" s="21">
        <v>0.7</v>
      </c>
      <c r="P7" s="21">
        <v>0.7</v>
      </c>
      <c r="Q7" s="21">
        <v>0</v>
      </c>
      <c r="R7" s="21">
        <v>0</v>
      </c>
      <c r="S7" s="21">
        <v>0</v>
      </c>
      <c r="T7" s="21">
        <v>0</v>
      </c>
      <c r="U7" s="21">
        <v>120</v>
      </c>
      <c r="V7" s="21">
        <v>120</v>
      </c>
      <c r="W7" s="21">
        <v>0</v>
      </c>
      <c r="X7" s="21">
        <v>0</v>
      </c>
      <c r="Y7" s="21">
        <v>0</v>
      </c>
      <c r="Z7" s="21">
        <v>0</v>
      </c>
      <c r="AA7" s="21">
        <v>0.01</v>
      </c>
      <c r="AB7" s="21">
        <v>0.01</v>
      </c>
    </row>
    <row r="8" spans="1:28" x14ac:dyDescent="0.25">
      <c r="A8" s="17" t="s">
        <v>206</v>
      </c>
      <c r="B8" s="28" t="s">
        <v>207</v>
      </c>
      <c r="C8" s="29">
        <v>200</v>
      </c>
      <c r="D8" s="29">
        <v>200</v>
      </c>
      <c r="E8" s="29">
        <v>1.6</v>
      </c>
      <c r="F8" s="29">
        <v>1.6</v>
      </c>
      <c r="G8" s="49">
        <v>1.8</v>
      </c>
      <c r="H8" s="49">
        <v>1.8</v>
      </c>
      <c r="I8" s="21">
        <v>12.4</v>
      </c>
      <c r="J8" s="21">
        <v>12.4</v>
      </c>
      <c r="K8" s="49">
        <v>69</v>
      </c>
      <c r="L8" s="49">
        <v>69</v>
      </c>
      <c r="M8" s="21">
        <v>0</v>
      </c>
      <c r="N8" s="21">
        <v>0</v>
      </c>
      <c r="O8" s="21">
        <v>2.34</v>
      </c>
      <c r="P8" s="21">
        <v>2.34</v>
      </c>
      <c r="Q8" s="21">
        <v>0</v>
      </c>
      <c r="R8" s="21">
        <v>0</v>
      </c>
      <c r="S8" s="16">
        <v>0</v>
      </c>
      <c r="T8" s="16">
        <v>0</v>
      </c>
      <c r="U8" s="16">
        <v>6</v>
      </c>
      <c r="V8" s="18">
        <v>6</v>
      </c>
      <c r="W8" s="18">
        <v>0</v>
      </c>
      <c r="X8" s="18">
        <v>0</v>
      </c>
      <c r="Y8" s="18">
        <v>0</v>
      </c>
      <c r="Z8" s="18">
        <v>0</v>
      </c>
      <c r="AA8" s="99">
        <v>0.56200000000000006</v>
      </c>
      <c r="AB8" s="100">
        <v>0.56200000000000006</v>
      </c>
    </row>
    <row r="9" spans="1:28" x14ac:dyDescent="0.25">
      <c r="A9" s="17" t="s">
        <v>104</v>
      </c>
      <c r="B9" s="50" t="s">
        <v>13</v>
      </c>
      <c r="C9" s="29">
        <v>15</v>
      </c>
      <c r="D9" s="29">
        <v>15</v>
      </c>
      <c r="E9" s="77">
        <v>2.4</v>
      </c>
      <c r="F9" s="77">
        <v>2.4</v>
      </c>
      <c r="G9" s="21">
        <v>9.75</v>
      </c>
      <c r="H9" s="21">
        <v>9.75</v>
      </c>
      <c r="I9" s="21">
        <v>0.39</v>
      </c>
      <c r="J9" s="21">
        <v>0.39</v>
      </c>
      <c r="K9" s="21">
        <v>112</v>
      </c>
      <c r="L9" s="21">
        <v>112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</row>
    <row r="10" spans="1:28" s="35" customFormat="1" ht="17.25" customHeight="1" x14ac:dyDescent="0.2">
      <c r="A10" s="20" t="s">
        <v>106</v>
      </c>
      <c r="B10" s="50" t="s">
        <v>9</v>
      </c>
      <c r="C10" s="29">
        <v>50</v>
      </c>
      <c r="D10" s="29">
        <v>60</v>
      </c>
      <c r="E10" s="21">
        <v>3.6</v>
      </c>
      <c r="F10" s="21">
        <v>3.6</v>
      </c>
      <c r="G10" s="21">
        <v>0.8</v>
      </c>
      <c r="H10" s="21">
        <v>0.8</v>
      </c>
      <c r="I10" s="21">
        <v>35</v>
      </c>
      <c r="J10" s="21">
        <v>35</v>
      </c>
      <c r="K10" s="21">
        <v>136</v>
      </c>
      <c r="L10" s="21">
        <v>136</v>
      </c>
      <c r="M10" s="49">
        <v>7.0000000000000007E-2</v>
      </c>
      <c r="N10" s="49">
        <v>0.11</v>
      </c>
      <c r="O10" s="21">
        <v>0</v>
      </c>
      <c r="P10" s="21">
        <v>0</v>
      </c>
      <c r="Q10" s="21">
        <v>0</v>
      </c>
      <c r="R10" s="21">
        <v>0</v>
      </c>
      <c r="S10" s="16">
        <v>0.08</v>
      </c>
      <c r="T10" s="21">
        <v>0.1</v>
      </c>
      <c r="U10" s="21">
        <v>14.76</v>
      </c>
      <c r="V10" s="16">
        <v>20</v>
      </c>
      <c r="W10" s="16">
        <v>19.559999999999999</v>
      </c>
      <c r="X10" s="16">
        <v>50.2</v>
      </c>
      <c r="Y10" s="16">
        <v>17.5</v>
      </c>
      <c r="Z10" s="16">
        <v>19.5</v>
      </c>
      <c r="AA10" s="16">
        <v>0.65</v>
      </c>
      <c r="AB10" s="16">
        <v>0.8</v>
      </c>
    </row>
    <row r="11" spans="1:28" x14ac:dyDescent="0.25">
      <c r="A11" s="25">
        <v>61</v>
      </c>
      <c r="B11" s="50" t="s">
        <v>33</v>
      </c>
      <c r="C11" s="29">
        <v>100</v>
      </c>
      <c r="D11" s="29">
        <v>150</v>
      </c>
      <c r="E11" s="21">
        <v>0.04</v>
      </c>
      <c r="F11" s="21">
        <v>0.05</v>
      </c>
      <c r="G11" s="21">
        <v>0.04</v>
      </c>
      <c r="H11" s="21">
        <v>0.04</v>
      </c>
      <c r="I11" s="21">
        <v>19.7</v>
      </c>
      <c r="J11" s="21">
        <v>19.8</v>
      </c>
      <c r="K11" s="21">
        <v>45</v>
      </c>
      <c r="L11" s="21">
        <v>46</v>
      </c>
      <c r="M11" s="49">
        <v>0</v>
      </c>
      <c r="N11" s="49">
        <v>0</v>
      </c>
      <c r="O11" s="21">
        <v>0</v>
      </c>
      <c r="P11" s="21">
        <v>0</v>
      </c>
      <c r="Q11" s="21">
        <v>0</v>
      </c>
      <c r="R11" s="21">
        <v>0</v>
      </c>
      <c r="S11" s="16">
        <v>0</v>
      </c>
      <c r="T11" s="21">
        <v>0</v>
      </c>
      <c r="U11" s="21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</row>
    <row r="12" spans="1:28" s="32" customFormat="1" ht="12.75" x14ac:dyDescent="0.2">
      <c r="A12" s="26"/>
      <c r="B12" s="63" t="s">
        <v>10</v>
      </c>
      <c r="C12" s="29" t="s">
        <v>8</v>
      </c>
      <c r="D12" s="29"/>
      <c r="E12" s="60">
        <f t="shared" ref="E12:F12" si="0">SUM(E6:E10)</f>
        <v>23</v>
      </c>
      <c r="F12" s="60">
        <f t="shared" si="0"/>
        <v>26</v>
      </c>
      <c r="G12" s="60">
        <f t="shared" ref="G12:L12" si="1">SUM(G6:G11)</f>
        <v>25.09</v>
      </c>
      <c r="H12" s="60">
        <f t="shared" si="1"/>
        <v>16.89</v>
      </c>
      <c r="I12" s="60">
        <f t="shared" si="1"/>
        <v>85.49</v>
      </c>
      <c r="J12" s="60">
        <f t="shared" si="1"/>
        <v>91.589999999999989</v>
      </c>
      <c r="K12" s="60">
        <f t="shared" si="1"/>
        <v>547</v>
      </c>
      <c r="L12" s="60">
        <f t="shared" si="1"/>
        <v>568</v>
      </c>
      <c r="M12" s="60">
        <f t="shared" ref="M12:AB12" si="2">SUM(M6:M11)</f>
        <v>0.21000000000000002</v>
      </c>
      <c r="N12" s="60">
        <f t="shared" si="2"/>
        <v>0.25</v>
      </c>
      <c r="O12" s="60">
        <f t="shared" si="2"/>
        <v>3.4799999999999995</v>
      </c>
      <c r="P12" s="60">
        <f t="shared" si="2"/>
        <v>3.4799999999999995</v>
      </c>
      <c r="Q12" s="60">
        <f t="shared" si="2"/>
        <v>0.2</v>
      </c>
      <c r="R12" s="60">
        <f t="shared" si="2"/>
        <v>0.2</v>
      </c>
      <c r="S12" s="52">
        <f t="shared" si="2"/>
        <v>0.08</v>
      </c>
      <c r="T12" s="52">
        <f t="shared" si="2"/>
        <v>0.1</v>
      </c>
      <c r="U12" s="52">
        <f t="shared" si="2"/>
        <v>295.78999999999996</v>
      </c>
      <c r="V12" s="52">
        <f t="shared" si="2"/>
        <v>366.03</v>
      </c>
      <c r="W12" s="52">
        <f t="shared" si="2"/>
        <v>225.07</v>
      </c>
      <c r="X12" s="52">
        <f t="shared" si="2"/>
        <v>345.71</v>
      </c>
      <c r="Y12" s="52">
        <f t="shared" si="2"/>
        <v>259.44</v>
      </c>
      <c r="Z12" s="52">
        <f t="shared" si="2"/>
        <v>261.44</v>
      </c>
      <c r="AA12" s="52">
        <f t="shared" si="2"/>
        <v>6.7320000000000002</v>
      </c>
      <c r="AB12" s="52">
        <f t="shared" si="2"/>
        <v>6.8819999999999997</v>
      </c>
    </row>
    <row r="13" spans="1:28" x14ac:dyDescent="0.25">
      <c r="A13" s="20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27" customHeight="1" x14ac:dyDescent="0.25">
      <c r="A14" s="24" t="s">
        <v>139</v>
      </c>
      <c r="B14" s="59" t="s">
        <v>158</v>
      </c>
      <c r="C14" s="29">
        <v>100</v>
      </c>
      <c r="D14" s="29">
        <v>100</v>
      </c>
      <c r="E14" s="21">
        <v>0.54</v>
      </c>
      <c r="F14" s="21">
        <v>0.54</v>
      </c>
      <c r="G14" s="21">
        <v>0.09</v>
      </c>
      <c r="H14" s="21">
        <v>0.09</v>
      </c>
      <c r="I14" s="21">
        <v>4.95</v>
      </c>
      <c r="J14" s="21">
        <v>4.95</v>
      </c>
      <c r="K14" s="21">
        <v>22.5</v>
      </c>
      <c r="L14" s="21">
        <v>22.5</v>
      </c>
      <c r="M14" s="21">
        <v>0.1</v>
      </c>
      <c r="N14" s="21">
        <v>0.1</v>
      </c>
      <c r="O14" s="21">
        <v>10.199999999999999</v>
      </c>
      <c r="P14" s="21">
        <v>10.199999999999999</v>
      </c>
      <c r="Q14" s="21">
        <v>0</v>
      </c>
      <c r="R14" s="21">
        <v>0</v>
      </c>
      <c r="S14" s="16">
        <v>0</v>
      </c>
      <c r="T14" s="16">
        <v>0</v>
      </c>
      <c r="U14" s="16">
        <v>12.2</v>
      </c>
      <c r="V14" s="16">
        <v>12.2</v>
      </c>
      <c r="W14" s="16">
        <v>20.96</v>
      </c>
      <c r="X14" s="16">
        <v>20.96</v>
      </c>
      <c r="Y14" s="16">
        <v>18.57</v>
      </c>
      <c r="Z14" s="16">
        <v>18.57</v>
      </c>
      <c r="AA14" s="16">
        <v>1.31</v>
      </c>
      <c r="AB14" s="16">
        <v>1.31</v>
      </c>
    </row>
    <row r="15" spans="1:28" ht="25.5" x14ac:dyDescent="0.25">
      <c r="A15" s="19" t="s">
        <v>108</v>
      </c>
      <c r="B15" s="59" t="s">
        <v>140</v>
      </c>
      <c r="C15" s="29">
        <v>200</v>
      </c>
      <c r="D15" s="29">
        <v>250</v>
      </c>
      <c r="E15" s="21">
        <v>8.1999999999999993</v>
      </c>
      <c r="F15" s="21">
        <v>9.1999999999999993</v>
      </c>
      <c r="G15" s="21">
        <v>9</v>
      </c>
      <c r="H15" s="21">
        <v>18</v>
      </c>
      <c r="I15" s="21">
        <v>21</v>
      </c>
      <c r="J15" s="21">
        <v>23</v>
      </c>
      <c r="K15" s="21">
        <v>258</v>
      </c>
      <c r="L15" s="21">
        <v>357</v>
      </c>
      <c r="M15" s="21">
        <v>0.06</v>
      </c>
      <c r="N15" s="21">
        <v>0.06</v>
      </c>
      <c r="O15" s="21">
        <v>18.46</v>
      </c>
      <c r="P15" s="21">
        <v>18.46</v>
      </c>
      <c r="Q15" s="21">
        <v>0</v>
      </c>
      <c r="R15" s="21">
        <v>0</v>
      </c>
      <c r="S15" s="16">
        <v>0</v>
      </c>
      <c r="T15" s="21">
        <v>0</v>
      </c>
      <c r="U15" s="21">
        <v>6.33</v>
      </c>
      <c r="V15" s="16">
        <v>10.33</v>
      </c>
      <c r="W15" s="16">
        <v>24.25</v>
      </c>
      <c r="X15" s="16">
        <v>24.25</v>
      </c>
      <c r="Y15" s="16">
        <v>47.63</v>
      </c>
      <c r="Z15" s="16">
        <v>47.63</v>
      </c>
      <c r="AA15" s="16">
        <v>0.8</v>
      </c>
      <c r="AB15" s="16">
        <v>0.8</v>
      </c>
    </row>
    <row r="16" spans="1:28" ht="15" customHeight="1" x14ac:dyDescent="0.25">
      <c r="A16" s="22" t="s">
        <v>113</v>
      </c>
      <c r="B16" s="50" t="s">
        <v>32</v>
      </c>
      <c r="C16" s="29">
        <v>200</v>
      </c>
      <c r="D16" s="29">
        <v>220</v>
      </c>
      <c r="E16" s="21">
        <v>6.2</v>
      </c>
      <c r="F16" s="21">
        <v>9.1999999999999993</v>
      </c>
      <c r="G16" s="21">
        <v>9</v>
      </c>
      <c r="H16" s="21">
        <v>16.2</v>
      </c>
      <c r="I16" s="21">
        <v>20</v>
      </c>
      <c r="J16" s="21">
        <v>28</v>
      </c>
      <c r="K16" s="21">
        <v>255</v>
      </c>
      <c r="L16" s="21">
        <v>345.1</v>
      </c>
      <c r="M16" s="21">
        <v>0.13</v>
      </c>
      <c r="N16" s="21">
        <v>0.15</v>
      </c>
      <c r="O16" s="21">
        <v>1.28</v>
      </c>
      <c r="P16" s="21">
        <v>1.58</v>
      </c>
      <c r="Q16" s="21">
        <v>0.01</v>
      </c>
      <c r="R16" s="21">
        <v>0.02</v>
      </c>
      <c r="S16" s="16">
        <v>3.62</v>
      </c>
      <c r="T16" s="16">
        <v>4.5</v>
      </c>
      <c r="U16" s="16">
        <v>45.9</v>
      </c>
      <c r="V16" s="16">
        <v>65.2</v>
      </c>
      <c r="W16" s="16">
        <v>148.11000000000001</v>
      </c>
      <c r="X16" s="16">
        <v>151</v>
      </c>
      <c r="Y16" s="16">
        <v>32.19</v>
      </c>
      <c r="Z16" s="16">
        <v>48</v>
      </c>
      <c r="AA16" s="16">
        <v>3.57</v>
      </c>
      <c r="AB16" s="16">
        <v>5.64</v>
      </c>
    </row>
    <row r="17" spans="1:28" x14ac:dyDescent="0.25">
      <c r="A17" s="24" t="s">
        <v>177</v>
      </c>
      <c r="B17" s="61" t="s">
        <v>178</v>
      </c>
      <c r="C17" s="29">
        <v>200</v>
      </c>
      <c r="D17" s="29">
        <v>200</v>
      </c>
      <c r="E17" s="21">
        <v>0.2</v>
      </c>
      <c r="F17" s="21">
        <v>0.2</v>
      </c>
      <c r="G17" s="21">
        <v>0.08</v>
      </c>
      <c r="H17" s="21">
        <v>0.08</v>
      </c>
      <c r="I17" s="21">
        <v>17.41</v>
      </c>
      <c r="J17" s="21">
        <v>17.41</v>
      </c>
      <c r="K17" s="21">
        <v>69.44</v>
      </c>
      <c r="L17" s="21">
        <v>69.44</v>
      </c>
      <c r="M17" s="21">
        <v>0.01</v>
      </c>
      <c r="N17" s="21">
        <v>0.01</v>
      </c>
      <c r="O17" s="21">
        <v>0.72</v>
      </c>
      <c r="P17" s="21">
        <v>7.1999999999999995E-2</v>
      </c>
      <c r="Q17" s="21">
        <v>0</v>
      </c>
      <c r="R17" s="21">
        <v>0</v>
      </c>
      <c r="S17" s="16">
        <v>0</v>
      </c>
      <c r="T17" s="21">
        <v>0</v>
      </c>
      <c r="U17" s="21">
        <v>32.479999999999997</v>
      </c>
      <c r="V17" s="16">
        <v>32.479999999999997</v>
      </c>
      <c r="W17" s="16">
        <v>1.46</v>
      </c>
      <c r="X17" s="16">
        <v>1.46</v>
      </c>
      <c r="Y17" s="16">
        <v>23.44</v>
      </c>
      <c r="Z17" s="16">
        <v>23.44</v>
      </c>
      <c r="AA17" s="16">
        <v>0.87</v>
      </c>
      <c r="AB17" s="16">
        <v>0.87</v>
      </c>
    </row>
    <row r="18" spans="1:28" s="68" customFormat="1" ht="15.75" customHeight="1" x14ac:dyDescent="0.2">
      <c r="A18" s="69" t="s">
        <v>106</v>
      </c>
      <c r="B18" s="28" t="s">
        <v>9</v>
      </c>
      <c r="C18" s="29">
        <v>60</v>
      </c>
      <c r="D18" s="29">
        <v>70</v>
      </c>
      <c r="E18" s="21">
        <v>3.6</v>
      </c>
      <c r="F18" s="21">
        <v>3.6</v>
      </c>
      <c r="G18" s="21">
        <v>0.8</v>
      </c>
      <c r="H18" s="21">
        <v>0.8</v>
      </c>
      <c r="I18" s="21">
        <v>35</v>
      </c>
      <c r="J18" s="21">
        <v>35</v>
      </c>
      <c r="K18" s="21">
        <v>145</v>
      </c>
      <c r="L18" s="21">
        <v>145</v>
      </c>
      <c r="M18" s="21">
        <v>0.08</v>
      </c>
      <c r="N18" s="21">
        <v>0.11</v>
      </c>
      <c r="O18" s="21">
        <v>0</v>
      </c>
      <c r="P18" s="21">
        <v>0</v>
      </c>
      <c r="Q18" s="21">
        <v>0</v>
      </c>
      <c r="R18" s="21">
        <v>0</v>
      </c>
      <c r="S18" s="21">
        <v>8.4000000000000005E-2</v>
      </c>
      <c r="T18" s="21">
        <v>0.9</v>
      </c>
      <c r="U18" s="21">
        <v>14.76</v>
      </c>
      <c r="V18" s="21">
        <v>20</v>
      </c>
      <c r="W18" s="21">
        <v>19.559999999999999</v>
      </c>
      <c r="X18" s="21">
        <v>50.2</v>
      </c>
      <c r="Y18" s="21">
        <v>55.71</v>
      </c>
      <c r="Z18" s="21">
        <v>100.2</v>
      </c>
      <c r="AA18" s="21">
        <v>0.73</v>
      </c>
      <c r="AB18" s="21">
        <v>1.4</v>
      </c>
    </row>
    <row r="19" spans="1:28" x14ac:dyDescent="0.25">
      <c r="A19" s="20"/>
      <c r="B19" s="50" t="s">
        <v>209</v>
      </c>
      <c r="C19" s="29">
        <v>15</v>
      </c>
      <c r="D19" s="29">
        <v>15</v>
      </c>
      <c r="E19" s="21">
        <v>5.1100000000000003</v>
      </c>
      <c r="F19" s="21">
        <v>5.1100000000000003</v>
      </c>
      <c r="G19" s="21">
        <v>3</v>
      </c>
      <c r="H19" s="21">
        <v>3.2</v>
      </c>
      <c r="I19" s="21">
        <v>25.33</v>
      </c>
      <c r="J19" s="21">
        <v>25.33</v>
      </c>
      <c r="K19" s="21">
        <v>112.3</v>
      </c>
      <c r="L19" s="21">
        <v>112.3</v>
      </c>
      <c r="M19" s="21">
        <v>0.03</v>
      </c>
      <c r="N19" s="21">
        <v>0.03</v>
      </c>
      <c r="O19" s="21">
        <v>10</v>
      </c>
      <c r="P19" s="21">
        <v>10</v>
      </c>
      <c r="Q19" s="21">
        <v>0.03</v>
      </c>
      <c r="R19" s="21">
        <v>0.03</v>
      </c>
      <c r="S19" s="16">
        <v>1.35</v>
      </c>
      <c r="T19" s="16">
        <v>1.35</v>
      </c>
      <c r="U19" s="16">
        <v>16</v>
      </c>
      <c r="V19" s="16">
        <v>16</v>
      </c>
      <c r="W19" s="16">
        <v>11</v>
      </c>
      <c r="X19" s="16">
        <v>11</v>
      </c>
      <c r="Y19" s="16">
        <v>9</v>
      </c>
      <c r="Z19" s="16">
        <v>9</v>
      </c>
      <c r="AA19" s="16">
        <v>2.2000000000000002</v>
      </c>
      <c r="AB19" s="16">
        <v>2.2000000000000002</v>
      </c>
    </row>
    <row r="20" spans="1:28" s="32" customFormat="1" ht="12.75" x14ac:dyDescent="0.2">
      <c r="A20" s="20"/>
      <c r="B20" s="62" t="s">
        <v>10</v>
      </c>
      <c r="C20" s="29"/>
      <c r="D20" s="29"/>
      <c r="E20" s="60">
        <f>SUM(E14:E19)</f>
        <v>23.849999999999998</v>
      </c>
      <c r="F20" s="60">
        <f t="shared" ref="F20:AB20" si="3">SUM(F14:F19)</f>
        <v>27.849999999999998</v>
      </c>
      <c r="G20" s="60">
        <f t="shared" si="3"/>
        <v>21.97</v>
      </c>
      <c r="H20" s="60">
        <f t="shared" si="3"/>
        <v>38.369999999999997</v>
      </c>
      <c r="I20" s="60">
        <f t="shared" si="3"/>
        <v>123.69</v>
      </c>
      <c r="J20" s="60">
        <f t="shared" si="3"/>
        <v>133.69</v>
      </c>
      <c r="K20" s="60">
        <f t="shared" si="3"/>
        <v>862.24</v>
      </c>
      <c r="L20" s="60">
        <f t="shared" si="3"/>
        <v>1051.3399999999999</v>
      </c>
      <c r="M20" s="60">
        <f t="shared" si="3"/>
        <v>0.41000000000000003</v>
      </c>
      <c r="N20" s="60">
        <f t="shared" si="3"/>
        <v>0.45999999999999996</v>
      </c>
      <c r="O20" s="60">
        <f t="shared" si="3"/>
        <v>40.659999999999997</v>
      </c>
      <c r="P20" s="60">
        <f t="shared" si="3"/>
        <v>40.311999999999998</v>
      </c>
      <c r="Q20" s="60">
        <f t="shared" si="3"/>
        <v>0.04</v>
      </c>
      <c r="R20" s="60">
        <f t="shared" si="3"/>
        <v>0.05</v>
      </c>
      <c r="S20" s="52">
        <f t="shared" si="3"/>
        <v>5.0540000000000003</v>
      </c>
      <c r="T20" s="52">
        <f t="shared" si="3"/>
        <v>6.75</v>
      </c>
      <c r="U20" s="52">
        <f t="shared" si="3"/>
        <v>127.67</v>
      </c>
      <c r="V20" s="52">
        <f t="shared" si="3"/>
        <v>156.21</v>
      </c>
      <c r="W20" s="52">
        <f t="shared" si="3"/>
        <v>225.34000000000003</v>
      </c>
      <c r="X20" s="52">
        <f t="shared" si="3"/>
        <v>258.87</v>
      </c>
      <c r="Y20" s="52">
        <f t="shared" si="3"/>
        <v>186.54</v>
      </c>
      <c r="Z20" s="52">
        <f t="shared" si="3"/>
        <v>246.84000000000003</v>
      </c>
      <c r="AA20" s="52">
        <f t="shared" si="3"/>
        <v>9.48</v>
      </c>
      <c r="AB20" s="52">
        <f t="shared" si="3"/>
        <v>12.219999999999999</v>
      </c>
    </row>
    <row r="21" spans="1:28" s="32" customFormat="1" ht="12.75" x14ac:dyDescent="0.2">
      <c r="A21" s="33"/>
      <c r="B21" s="85" t="s">
        <v>64</v>
      </c>
      <c r="C21" s="29"/>
      <c r="D21" s="29"/>
      <c r="E21" s="60">
        <f t="shared" ref="E21:AB21" si="4">E20+E12</f>
        <v>46.849999999999994</v>
      </c>
      <c r="F21" s="60">
        <f t="shared" si="4"/>
        <v>53.849999999999994</v>
      </c>
      <c r="G21" s="60">
        <f t="shared" si="4"/>
        <v>47.06</v>
      </c>
      <c r="H21" s="60">
        <f t="shared" si="4"/>
        <v>55.26</v>
      </c>
      <c r="I21" s="60">
        <f t="shared" si="4"/>
        <v>209.18</v>
      </c>
      <c r="J21" s="60">
        <f t="shared" si="4"/>
        <v>225.27999999999997</v>
      </c>
      <c r="K21" s="60">
        <f t="shared" si="4"/>
        <v>1409.24</v>
      </c>
      <c r="L21" s="60">
        <f t="shared" si="4"/>
        <v>1619.34</v>
      </c>
      <c r="M21" s="60">
        <f t="shared" si="4"/>
        <v>0.62000000000000011</v>
      </c>
      <c r="N21" s="60">
        <f t="shared" si="4"/>
        <v>0.71</v>
      </c>
      <c r="O21" s="60">
        <f t="shared" si="4"/>
        <v>44.139999999999993</v>
      </c>
      <c r="P21" s="60">
        <f t="shared" si="4"/>
        <v>43.791999999999994</v>
      </c>
      <c r="Q21" s="60">
        <f t="shared" si="4"/>
        <v>0.24000000000000002</v>
      </c>
      <c r="R21" s="60">
        <f t="shared" si="4"/>
        <v>0.25</v>
      </c>
      <c r="S21" s="52">
        <f t="shared" si="4"/>
        <v>5.1340000000000003</v>
      </c>
      <c r="T21" s="52">
        <f t="shared" si="4"/>
        <v>6.85</v>
      </c>
      <c r="U21" s="52">
        <f t="shared" si="4"/>
        <v>423.46</v>
      </c>
      <c r="V21" s="52">
        <f t="shared" si="4"/>
        <v>522.24</v>
      </c>
      <c r="W21" s="52">
        <f t="shared" si="4"/>
        <v>450.41</v>
      </c>
      <c r="X21" s="52">
        <f t="shared" si="4"/>
        <v>604.57999999999993</v>
      </c>
      <c r="Y21" s="52">
        <f t="shared" si="4"/>
        <v>445.98</v>
      </c>
      <c r="Z21" s="52">
        <f t="shared" si="4"/>
        <v>508.28000000000003</v>
      </c>
      <c r="AA21" s="52">
        <f t="shared" si="4"/>
        <v>16.212</v>
      </c>
      <c r="AB21" s="52">
        <f t="shared" si="4"/>
        <v>19.101999999999997</v>
      </c>
    </row>
    <row r="22" spans="1:28" s="58" customFormat="1" ht="12.75" x14ac:dyDescent="0.2">
      <c r="A22" s="54"/>
      <c r="B22" s="74"/>
      <c r="C22" s="74"/>
      <c r="D22" s="74"/>
      <c r="E22" s="75"/>
      <c r="F22" s="76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56"/>
      <c r="T22" s="56"/>
      <c r="U22" s="55"/>
      <c r="V22" s="55"/>
      <c r="W22" s="55"/>
      <c r="X22" s="55"/>
      <c r="Y22" s="55"/>
      <c r="Z22" s="57"/>
      <c r="AA22" s="55"/>
      <c r="AB22" s="55"/>
    </row>
  </sheetData>
  <mergeCells count="9">
    <mergeCell ref="V3:AB3"/>
    <mergeCell ref="B5:AB5"/>
    <mergeCell ref="B13:AB13"/>
    <mergeCell ref="M3:T3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2"/>
  <sheetViews>
    <sheetView zoomScale="93" zoomScaleNormal="93" workbookViewId="0">
      <pane ySplit="4" topLeftCell="A8" activePane="bottomLeft" state="frozenSplit"/>
      <selection pane="bottomLeft" activeCell="O23" sqref="O23"/>
    </sheetView>
  </sheetViews>
  <sheetFormatPr defaultRowHeight="15" x14ac:dyDescent="0.25"/>
  <cols>
    <col min="1" max="1" width="7.5703125" style="95" customWidth="1"/>
    <col min="2" max="2" width="28.710937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8" x14ac:dyDescent="0.25">
      <c r="A1" s="112" t="s">
        <v>170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28" x14ac:dyDescent="0.25">
      <c r="A2" s="95" t="s">
        <v>169</v>
      </c>
      <c r="C2" s="78" t="s">
        <v>23</v>
      </c>
      <c r="N2" s="82"/>
      <c r="O2" s="82"/>
      <c r="P2" s="82"/>
      <c r="Q2" s="82"/>
      <c r="R2" s="82"/>
    </row>
    <row r="3" spans="1:28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28" ht="78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28" x14ac:dyDescent="0.25">
      <c r="A5" s="13"/>
      <c r="B5" s="126" t="s">
        <v>46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1:28" s="11" customFormat="1" x14ac:dyDescent="0.25">
      <c r="A6" s="14" t="s">
        <v>114</v>
      </c>
      <c r="B6" s="59" t="s">
        <v>45</v>
      </c>
      <c r="C6" s="29">
        <v>200</v>
      </c>
      <c r="D6" s="29">
        <v>250</v>
      </c>
      <c r="E6" s="21">
        <v>5.2</v>
      </c>
      <c r="F6" s="21">
        <v>6.2</v>
      </c>
      <c r="G6" s="21">
        <v>6.25</v>
      </c>
      <c r="H6" s="21">
        <v>9.25</v>
      </c>
      <c r="I6" s="21">
        <v>12.2</v>
      </c>
      <c r="J6" s="21">
        <v>16.2</v>
      </c>
      <c r="K6" s="21">
        <v>145</v>
      </c>
      <c r="L6" s="21">
        <v>156</v>
      </c>
      <c r="M6" s="21">
        <v>7.0000000000000007E-2</v>
      </c>
      <c r="N6" s="21">
        <v>7.0000000000000007E-2</v>
      </c>
      <c r="O6" s="21">
        <v>0.73</v>
      </c>
      <c r="P6" s="21">
        <v>0.73</v>
      </c>
      <c r="Q6" s="21">
        <v>56</v>
      </c>
      <c r="R6" s="21">
        <v>56</v>
      </c>
      <c r="S6" s="16">
        <v>0.66</v>
      </c>
      <c r="T6" s="16">
        <v>0.66</v>
      </c>
      <c r="U6" s="16">
        <v>14.88</v>
      </c>
      <c r="V6" s="16">
        <v>14.88</v>
      </c>
      <c r="W6" s="16">
        <v>24.6</v>
      </c>
      <c r="X6" s="16">
        <v>24.6</v>
      </c>
      <c r="Y6" s="16">
        <v>66.900000000000006</v>
      </c>
      <c r="Z6" s="16">
        <v>66.900000000000006</v>
      </c>
      <c r="AA6" s="16">
        <v>1.28</v>
      </c>
      <c r="AB6" s="16">
        <v>1.28</v>
      </c>
    </row>
    <row r="7" spans="1:28" x14ac:dyDescent="0.25">
      <c r="A7" s="17" t="s">
        <v>183</v>
      </c>
      <c r="B7" s="28" t="s">
        <v>185</v>
      </c>
      <c r="C7" s="29">
        <v>200</v>
      </c>
      <c r="D7" s="29">
        <v>200</v>
      </c>
      <c r="E7" s="29">
        <v>3.5</v>
      </c>
      <c r="F7" s="29">
        <v>3.5</v>
      </c>
      <c r="G7" s="21">
        <v>3.4</v>
      </c>
      <c r="H7" s="21">
        <v>3.4</v>
      </c>
      <c r="I7" s="21">
        <v>19.600000000000001</v>
      </c>
      <c r="J7" s="21">
        <v>19.600000000000001</v>
      </c>
      <c r="K7" s="21">
        <v>120</v>
      </c>
      <c r="L7" s="21">
        <v>120</v>
      </c>
      <c r="M7" s="21">
        <v>0</v>
      </c>
      <c r="N7" s="21">
        <v>0</v>
      </c>
      <c r="O7" s="21">
        <v>2.8</v>
      </c>
      <c r="P7" s="21">
        <v>2.8</v>
      </c>
      <c r="Q7" s="21">
        <v>0</v>
      </c>
      <c r="R7" s="21">
        <v>0</v>
      </c>
      <c r="S7" s="16">
        <v>0</v>
      </c>
      <c r="T7" s="16">
        <v>0</v>
      </c>
      <c r="U7" s="16">
        <v>6</v>
      </c>
      <c r="V7" s="18">
        <v>6</v>
      </c>
      <c r="W7" s="18">
        <v>0</v>
      </c>
      <c r="X7" s="18">
        <v>0</v>
      </c>
      <c r="Y7" s="18">
        <v>0</v>
      </c>
      <c r="Z7" s="18">
        <v>0</v>
      </c>
      <c r="AA7" s="18">
        <v>0.4</v>
      </c>
      <c r="AB7" s="16">
        <v>0.4</v>
      </c>
    </row>
    <row r="8" spans="1:28" x14ac:dyDescent="0.25">
      <c r="A8" s="17" t="s">
        <v>104</v>
      </c>
      <c r="B8" s="50" t="s">
        <v>13</v>
      </c>
      <c r="C8" s="29">
        <v>15</v>
      </c>
      <c r="D8" s="29">
        <v>15</v>
      </c>
      <c r="E8" s="77">
        <v>2.4</v>
      </c>
      <c r="F8" s="77">
        <v>2.4</v>
      </c>
      <c r="G8" s="21">
        <v>9.75</v>
      </c>
      <c r="H8" s="21">
        <v>9.1999999999999993</v>
      </c>
      <c r="I8" s="21">
        <v>0.39</v>
      </c>
      <c r="J8" s="21">
        <v>0.39</v>
      </c>
      <c r="K8" s="21">
        <v>112</v>
      </c>
      <c r="L8" s="21">
        <v>112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</row>
    <row r="9" spans="1:28" x14ac:dyDescent="0.25">
      <c r="A9" s="17" t="s">
        <v>105</v>
      </c>
      <c r="B9" s="28" t="s">
        <v>24</v>
      </c>
      <c r="C9" s="29">
        <v>10</v>
      </c>
      <c r="D9" s="29">
        <v>10</v>
      </c>
      <c r="E9" s="21">
        <v>2.6</v>
      </c>
      <c r="F9" s="21">
        <v>2.6</v>
      </c>
      <c r="G9" s="21">
        <v>2.68</v>
      </c>
      <c r="H9" s="21">
        <v>2.68</v>
      </c>
      <c r="I9" s="49">
        <v>0</v>
      </c>
      <c r="J9" s="49">
        <v>0</v>
      </c>
      <c r="K9" s="21">
        <v>51.86</v>
      </c>
      <c r="L9" s="21">
        <v>51.86</v>
      </c>
      <c r="M9" s="21">
        <v>0.01</v>
      </c>
      <c r="N9" s="21">
        <v>0.01</v>
      </c>
      <c r="O9" s="21">
        <v>0.08</v>
      </c>
      <c r="P9" s="21">
        <v>0.08</v>
      </c>
      <c r="Q9" s="21">
        <v>31.3</v>
      </c>
      <c r="R9" s="21">
        <v>31.3</v>
      </c>
      <c r="S9" s="16">
        <v>0</v>
      </c>
      <c r="T9" s="16">
        <v>0</v>
      </c>
      <c r="U9" s="16">
        <v>3.24</v>
      </c>
      <c r="V9" s="16">
        <v>3.24</v>
      </c>
      <c r="W9" s="16">
        <v>45.2</v>
      </c>
      <c r="X9" s="16">
        <v>45.2</v>
      </c>
      <c r="Y9" s="16">
        <v>3.2</v>
      </c>
      <c r="Z9" s="16">
        <v>3.2</v>
      </c>
      <c r="AA9" s="16">
        <v>0.1</v>
      </c>
      <c r="AB9" s="16">
        <v>0.1</v>
      </c>
    </row>
    <row r="10" spans="1:28" s="35" customFormat="1" ht="17.25" customHeight="1" x14ac:dyDescent="0.2">
      <c r="A10" s="20" t="s">
        <v>106</v>
      </c>
      <c r="B10" s="50" t="s">
        <v>9</v>
      </c>
      <c r="C10" s="29">
        <v>50</v>
      </c>
      <c r="D10" s="29">
        <v>60</v>
      </c>
      <c r="E10" s="21">
        <v>3.6</v>
      </c>
      <c r="F10" s="21">
        <v>3.6</v>
      </c>
      <c r="G10" s="21">
        <v>0.8</v>
      </c>
      <c r="H10" s="21">
        <v>0.8</v>
      </c>
      <c r="I10" s="21">
        <v>35</v>
      </c>
      <c r="J10" s="21">
        <v>35</v>
      </c>
      <c r="K10" s="21">
        <v>136</v>
      </c>
      <c r="L10" s="21">
        <v>136</v>
      </c>
      <c r="M10" s="49">
        <v>7.0000000000000007E-2</v>
      </c>
      <c r="N10" s="49">
        <v>0.11</v>
      </c>
      <c r="O10" s="21">
        <v>0</v>
      </c>
      <c r="P10" s="21">
        <v>0</v>
      </c>
      <c r="Q10" s="21">
        <v>0</v>
      </c>
      <c r="R10" s="21">
        <v>0</v>
      </c>
      <c r="S10" s="16">
        <v>0.08</v>
      </c>
      <c r="T10" s="21">
        <v>0.1</v>
      </c>
      <c r="U10" s="21">
        <v>14.76</v>
      </c>
      <c r="V10" s="16">
        <v>20</v>
      </c>
      <c r="W10" s="16">
        <v>19.559999999999999</v>
      </c>
      <c r="X10" s="16">
        <v>50.2</v>
      </c>
      <c r="Y10" s="16">
        <v>17.5</v>
      </c>
      <c r="Z10" s="16">
        <v>19.5</v>
      </c>
      <c r="AA10" s="16">
        <v>0.65</v>
      </c>
      <c r="AB10" s="16">
        <v>0.8</v>
      </c>
    </row>
    <row r="11" spans="1:28" x14ac:dyDescent="0.25">
      <c r="A11" s="25">
        <v>61</v>
      </c>
      <c r="B11" s="50" t="s">
        <v>33</v>
      </c>
      <c r="C11" s="29">
        <v>100</v>
      </c>
      <c r="D11" s="29">
        <v>150</v>
      </c>
      <c r="E11" s="21">
        <v>0.04</v>
      </c>
      <c r="F11" s="21">
        <v>0.05</v>
      </c>
      <c r="G11" s="21">
        <v>0.04</v>
      </c>
      <c r="H11" s="21">
        <v>0.04</v>
      </c>
      <c r="I11" s="21">
        <v>19.7</v>
      </c>
      <c r="J11" s="21">
        <v>19.8</v>
      </c>
      <c r="K11" s="21">
        <v>45</v>
      </c>
      <c r="L11" s="21">
        <v>46</v>
      </c>
      <c r="M11" s="49"/>
      <c r="N11" s="49"/>
      <c r="O11" s="21"/>
      <c r="P11" s="21"/>
      <c r="Q11" s="21"/>
      <c r="R11" s="21"/>
      <c r="S11" s="16"/>
      <c r="T11" s="21"/>
      <c r="U11" s="21"/>
      <c r="V11" s="16"/>
      <c r="W11" s="16"/>
      <c r="X11" s="16"/>
      <c r="Y11" s="16"/>
      <c r="Z11" s="16"/>
      <c r="AA11" s="16"/>
      <c r="AB11" s="16"/>
    </row>
    <row r="12" spans="1:28" s="32" customFormat="1" ht="12.75" x14ac:dyDescent="0.2">
      <c r="A12" s="24"/>
      <c r="B12" s="63" t="s">
        <v>10</v>
      </c>
      <c r="C12" s="29" t="s">
        <v>8</v>
      </c>
      <c r="D12" s="29"/>
      <c r="E12" s="60">
        <f t="shared" ref="E12:AB12" si="0">SUM(E6:E11)</f>
        <v>17.34</v>
      </c>
      <c r="F12" s="60">
        <f t="shared" si="0"/>
        <v>18.350000000000001</v>
      </c>
      <c r="G12" s="60">
        <f t="shared" si="0"/>
        <v>22.919999999999998</v>
      </c>
      <c r="H12" s="60">
        <f t="shared" si="0"/>
        <v>25.37</v>
      </c>
      <c r="I12" s="60">
        <f t="shared" si="0"/>
        <v>86.89</v>
      </c>
      <c r="J12" s="60">
        <f t="shared" si="0"/>
        <v>90.99</v>
      </c>
      <c r="K12" s="60">
        <f t="shared" si="0"/>
        <v>609.86</v>
      </c>
      <c r="L12" s="60">
        <f t="shared" si="0"/>
        <v>621.86</v>
      </c>
      <c r="M12" s="60">
        <f t="shared" si="0"/>
        <v>0.15000000000000002</v>
      </c>
      <c r="N12" s="60">
        <f t="shared" si="0"/>
        <v>0.19</v>
      </c>
      <c r="O12" s="60">
        <f t="shared" si="0"/>
        <v>3.61</v>
      </c>
      <c r="P12" s="60">
        <f t="shared" si="0"/>
        <v>3.61</v>
      </c>
      <c r="Q12" s="60">
        <f t="shared" si="0"/>
        <v>87.3</v>
      </c>
      <c r="R12" s="60">
        <f t="shared" si="0"/>
        <v>87.3</v>
      </c>
      <c r="S12" s="52">
        <f t="shared" si="0"/>
        <v>0.74</v>
      </c>
      <c r="T12" s="52">
        <f t="shared" si="0"/>
        <v>0.76</v>
      </c>
      <c r="U12" s="52">
        <f t="shared" si="0"/>
        <v>38.880000000000003</v>
      </c>
      <c r="V12" s="52">
        <f t="shared" si="0"/>
        <v>44.120000000000005</v>
      </c>
      <c r="W12" s="52">
        <f t="shared" si="0"/>
        <v>89.360000000000014</v>
      </c>
      <c r="X12" s="52">
        <f t="shared" si="0"/>
        <v>120.00000000000001</v>
      </c>
      <c r="Y12" s="52">
        <f t="shared" si="0"/>
        <v>87.600000000000009</v>
      </c>
      <c r="Z12" s="52">
        <f t="shared" si="0"/>
        <v>89.600000000000009</v>
      </c>
      <c r="AA12" s="52">
        <f t="shared" si="0"/>
        <v>2.4300000000000002</v>
      </c>
      <c r="AB12" s="52">
        <f t="shared" si="0"/>
        <v>2.58</v>
      </c>
    </row>
    <row r="13" spans="1:28" x14ac:dyDescent="0.25">
      <c r="A13" s="17"/>
      <c r="B13" s="110" t="s">
        <v>47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x14ac:dyDescent="0.25">
      <c r="A14" s="24" t="s">
        <v>115</v>
      </c>
      <c r="B14" s="59" t="s">
        <v>199</v>
      </c>
      <c r="C14" s="29">
        <v>100</v>
      </c>
      <c r="D14" s="29">
        <v>100</v>
      </c>
      <c r="E14" s="21">
        <v>5.2</v>
      </c>
      <c r="F14" s="21">
        <v>5.2</v>
      </c>
      <c r="G14" s="21">
        <v>2</v>
      </c>
      <c r="H14" s="21">
        <v>2</v>
      </c>
      <c r="I14" s="21">
        <v>9</v>
      </c>
      <c r="J14" s="21">
        <v>9</v>
      </c>
      <c r="K14" s="21">
        <v>102</v>
      </c>
      <c r="L14" s="21">
        <v>108</v>
      </c>
      <c r="M14" s="21">
        <v>0.06</v>
      </c>
      <c r="N14" s="21">
        <v>0.06</v>
      </c>
      <c r="O14" s="21">
        <v>7.6</v>
      </c>
      <c r="P14" s="21">
        <v>7.6</v>
      </c>
      <c r="Q14" s="21">
        <v>0</v>
      </c>
      <c r="R14" s="21">
        <v>0</v>
      </c>
      <c r="S14" s="16">
        <v>0</v>
      </c>
      <c r="T14" s="21">
        <v>0</v>
      </c>
      <c r="U14" s="21">
        <v>55</v>
      </c>
      <c r="V14" s="16">
        <v>69</v>
      </c>
      <c r="W14" s="16">
        <v>0</v>
      </c>
      <c r="X14" s="16">
        <v>0</v>
      </c>
      <c r="Y14" s="16">
        <v>0</v>
      </c>
      <c r="Z14" s="16">
        <v>0</v>
      </c>
      <c r="AA14" s="16">
        <v>1.36</v>
      </c>
      <c r="AB14" s="16">
        <v>1.36</v>
      </c>
    </row>
    <row r="15" spans="1:28" s="11" customFormat="1" x14ac:dyDescent="0.25">
      <c r="A15" s="24" t="s">
        <v>116</v>
      </c>
      <c r="B15" s="59" t="s">
        <v>49</v>
      </c>
      <c r="C15" s="29">
        <v>200</v>
      </c>
      <c r="D15" s="29">
        <v>250</v>
      </c>
      <c r="E15" s="21">
        <v>8.25</v>
      </c>
      <c r="F15" s="21">
        <v>9.35</v>
      </c>
      <c r="G15" s="21">
        <v>9</v>
      </c>
      <c r="H15" s="21">
        <v>12.35</v>
      </c>
      <c r="I15" s="21">
        <v>15.25</v>
      </c>
      <c r="J15" s="21">
        <v>18</v>
      </c>
      <c r="K15" s="21">
        <v>145</v>
      </c>
      <c r="L15" s="21">
        <v>135.19999999999999</v>
      </c>
      <c r="M15" s="21">
        <v>0.04</v>
      </c>
      <c r="N15" s="21">
        <v>0.05</v>
      </c>
      <c r="O15" s="21">
        <v>8.24</v>
      </c>
      <c r="P15" s="21">
        <v>10.3</v>
      </c>
      <c r="Q15" s="21">
        <v>0</v>
      </c>
      <c r="R15" s="21">
        <v>0</v>
      </c>
      <c r="S15" s="16">
        <v>0</v>
      </c>
      <c r="T15" s="16">
        <v>0</v>
      </c>
      <c r="U15" s="16">
        <v>28.6</v>
      </c>
      <c r="V15" s="16">
        <v>38.5</v>
      </c>
      <c r="W15" s="16">
        <v>35.479999999999997</v>
      </c>
      <c r="X15" s="16">
        <v>40.5</v>
      </c>
      <c r="Y15" s="16">
        <v>23.12</v>
      </c>
      <c r="Z15" s="16">
        <v>23.12</v>
      </c>
      <c r="AA15" s="16">
        <v>0.96</v>
      </c>
      <c r="AB15" s="16">
        <v>1.2</v>
      </c>
    </row>
    <row r="16" spans="1:28" s="11" customFormat="1" x14ac:dyDescent="0.25">
      <c r="A16" s="24" t="s">
        <v>142</v>
      </c>
      <c r="B16" s="50" t="s">
        <v>141</v>
      </c>
      <c r="C16" s="29">
        <v>80</v>
      </c>
      <c r="D16" s="29">
        <v>100</v>
      </c>
      <c r="E16" s="21">
        <v>5</v>
      </c>
      <c r="F16" s="21">
        <v>8</v>
      </c>
      <c r="G16" s="21">
        <v>8</v>
      </c>
      <c r="H16" s="21">
        <v>10.199999999999999</v>
      </c>
      <c r="I16" s="21">
        <v>14</v>
      </c>
      <c r="J16" s="21">
        <v>16</v>
      </c>
      <c r="K16" s="21">
        <v>135</v>
      </c>
      <c r="L16" s="21">
        <v>138</v>
      </c>
      <c r="M16" s="53">
        <v>0.03</v>
      </c>
      <c r="N16" s="53">
        <v>0.03</v>
      </c>
      <c r="O16" s="21">
        <v>0</v>
      </c>
      <c r="P16" s="21">
        <v>0</v>
      </c>
      <c r="Q16" s="21">
        <v>0</v>
      </c>
      <c r="R16" s="21">
        <v>0</v>
      </c>
      <c r="S16" s="16">
        <v>0</v>
      </c>
      <c r="T16" s="16">
        <v>0</v>
      </c>
      <c r="U16" s="16">
        <v>49.3</v>
      </c>
      <c r="V16" s="16">
        <v>65.3</v>
      </c>
      <c r="W16" s="16">
        <v>176.53</v>
      </c>
      <c r="X16" s="16">
        <v>176.53</v>
      </c>
      <c r="Y16" s="16">
        <v>0</v>
      </c>
      <c r="Z16" s="16">
        <v>0</v>
      </c>
      <c r="AA16" s="16">
        <v>4.5999999999999996</v>
      </c>
      <c r="AB16" s="16">
        <v>4.5999999999999996</v>
      </c>
    </row>
    <row r="17" spans="1:28" x14ac:dyDescent="0.25">
      <c r="A17" s="24" t="s">
        <v>117</v>
      </c>
      <c r="B17" s="61" t="s">
        <v>48</v>
      </c>
      <c r="C17" s="29">
        <v>180</v>
      </c>
      <c r="D17" s="29">
        <v>200</v>
      </c>
      <c r="E17" s="21">
        <v>5.68</v>
      </c>
      <c r="F17" s="21">
        <v>8.58</v>
      </c>
      <c r="G17" s="21">
        <v>5.04</v>
      </c>
      <c r="H17" s="21">
        <v>5.04</v>
      </c>
      <c r="I17" s="21">
        <v>20.85</v>
      </c>
      <c r="J17" s="21">
        <v>40.200000000000003</v>
      </c>
      <c r="K17" s="21">
        <v>162</v>
      </c>
      <c r="L17" s="21">
        <v>172</v>
      </c>
      <c r="M17" s="21">
        <v>0.18</v>
      </c>
      <c r="N17" s="21">
        <v>0.18</v>
      </c>
      <c r="O17" s="21">
        <v>10.8</v>
      </c>
      <c r="P17" s="21">
        <v>12.96</v>
      </c>
      <c r="Q17" s="21">
        <v>30.6</v>
      </c>
      <c r="R17" s="21">
        <v>30.6</v>
      </c>
      <c r="S17" s="16">
        <v>0</v>
      </c>
      <c r="T17" s="21">
        <v>0</v>
      </c>
      <c r="U17" s="21">
        <v>37.049999999999997</v>
      </c>
      <c r="V17" s="16">
        <v>37.049999999999997</v>
      </c>
      <c r="W17" s="16">
        <v>60.3</v>
      </c>
      <c r="X17" s="16">
        <v>65.91</v>
      </c>
      <c r="Y17" s="16">
        <v>33.299999999999997</v>
      </c>
      <c r="Z17" s="16">
        <v>33.299999999999997</v>
      </c>
      <c r="AA17" s="16">
        <v>1.05</v>
      </c>
      <c r="AB17" s="16">
        <v>1.26</v>
      </c>
    </row>
    <row r="18" spans="1:28" x14ac:dyDescent="0.25">
      <c r="A18" s="24" t="s">
        <v>84</v>
      </c>
      <c r="B18" s="61" t="s">
        <v>27</v>
      </c>
      <c r="C18" s="29">
        <v>200</v>
      </c>
      <c r="D18" s="29">
        <v>200</v>
      </c>
      <c r="E18" s="21">
        <v>1</v>
      </c>
      <c r="F18" s="21">
        <v>1</v>
      </c>
      <c r="G18" s="21">
        <v>0.06</v>
      </c>
      <c r="H18" s="21">
        <v>0.06</v>
      </c>
      <c r="I18" s="21">
        <v>20.5</v>
      </c>
      <c r="J18" s="21">
        <v>20.5</v>
      </c>
      <c r="K18" s="21">
        <v>110</v>
      </c>
      <c r="L18" s="21">
        <v>110</v>
      </c>
      <c r="M18" s="21">
        <v>0.01</v>
      </c>
      <c r="N18" s="21">
        <v>0.01</v>
      </c>
      <c r="O18" s="21">
        <v>0.72</v>
      </c>
      <c r="P18" s="21">
        <v>0.72</v>
      </c>
      <c r="Q18" s="21">
        <v>0</v>
      </c>
      <c r="R18" s="21">
        <v>0</v>
      </c>
      <c r="S18" s="16">
        <v>0</v>
      </c>
      <c r="T18" s="21">
        <v>0</v>
      </c>
      <c r="U18" s="21">
        <v>32.479999999999997</v>
      </c>
      <c r="V18" s="16">
        <v>32.479999999999997</v>
      </c>
      <c r="W18" s="16">
        <v>9.06</v>
      </c>
      <c r="X18" s="16">
        <v>9.06</v>
      </c>
      <c r="Y18" s="16">
        <v>23.44</v>
      </c>
      <c r="Z18" s="16">
        <v>23.44</v>
      </c>
      <c r="AA18" s="16">
        <v>0.87</v>
      </c>
      <c r="AB18" s="16">
        <v>0.87</v>
      </c>
    </row>
    <row r="19" spans="1:28" s="68" customFormat="1" ht="15.75" customHeight="1" x14ac:dyDescent="0.2">
      <c r="A19" s="69" t="s">
        <v>106</v>
      </c>
      <c r="B19" s="28" t="s">
        <v>9</v>
      </c>
      <c r="C19" s="29">
        <v>60</v>
      </c>
      <c r="D19" s="29">
        <v>70</v>
      </c>
      <c r="E19" s="21">
        <v>3.6</v>
      </c>
      <c r="F19" s="21">
        <v>3.6</v>
      </c>
      <c r="G19" s="21">
        <v>0.8</v>
      </c>
      <c r="H19" s="21">
        <v>0.8</v>
      </c>
      <c r="I19" s="21">
        <v>35</v>
      </c>
      <c r="J19" s="21">
        <v>35</v>
      </c>
      <c r="K19" s="21">
        <v>145</v>
      </c>
      <c r="L19" s="21">
        <v>145</v>
      </c>
      <c r="M19" s="21">
        <v>0.08</v>
      </c>
      <c r="N19" s="21">
        <v>0.11</v>
      </c>
      <c r="O19" s="21">
        <v>0</v>
      </c>
      <c r="P19" s="21">
        <v>0</v>
      </c>
      <c r="Q19" s="21">
        <v>0</v>
      </c>
      <c r="R19" s="21">
        <v>0</v>
      </c>
      <c r="S19" s="21">
        <v>8.4000000000000005E-2</v>
      </c>
      <c r="T19" s="21">
        <v>0.9</v>
      </c>
      <c r="U19" s="21">
        <v>14.76</v>
      </c>
      <c r="V19" s="21">
        <v>20</v>
      </c>
      <c r="W19" s="21">
        <v>19.559999999999999</v>
      </c>
      <c r="X19" s="21">
        <v>50.2</v>
      </c>
      <c r="Y19" s="21">
        <v>55.71</v>
      </c>
      <c r="Z19" s="21">
        <v>100.2</v>
      </c>
      <c r="AA19" s="21">
        <v>0.73</v>
      </c>
      <c r="AB19" s="21">
        <v>1.4</v>
      </c>
    </row>
    <row r="20" spans="1:28" s="32" customFormat="1" ht="12.75" x14ac:dyDescent="0.2">
      <c r="A20" s="20"/>
      <c r="B20" s="62" t="s">
        <v>10</v>
      </c>
      <c r="C20" s="29"/>
      <c r="D20" s="29"/>
      <c r="E20" s="60">
        <f>SUM(E14:E19)</f>
        <v>28.73</v>
      </c>
      <c r="F20" s="60">
        <f t="shared" ref="F20:AB20" si="1">SUM(F14:F19)</f>
        <v>35.730000000000004</v>
      </c>
      <c r="G20" s="60">
        <f t="shared" si="1"/>
        <v>24.9</v>
      </c>
      <c r="H20" s="60">
        <f t="shared" si="1"/>
        <v>30.449999999999996</v>
      </c>
      <c r="I20" s="60">
        <f t="shared" si="1"/>
        <v>114.6</v>
      </c>
      <c r="J20" s="60">
        <f t="shared" si="1"/>
        <v>138.69999999999999</v>
      </c>
      <c r="K20" s="60">
        <f t="shared" si="1"/>
        <v>799</v>
      </c>
      <c r="L20" s="60">
        <f t="shared" si="1"/>
        <v>808.2</v>
      </c>
      <c r="M20" s="60">
        <f t="shared" si="1"/>
        <v>0.4</v>
      </c>
      <c r="N20" s="60">
        <f t="shared" si="1"/>
        <v>0.44</v>
      </c>
      <c r="O20" s="60">
        <f t="shared" si="1"/>
        <v>27.36</v>
      </c>
      <c r="P20" s="60">
        <f t="shared" si="1"/>
        <v>31.58</v>
      </c>
      <c r="Q20" s="60">
        <f t="shared" si="1"/>
        <v>30.6</v>
      </c>
      <c r="R20" s="60">
        <f t="shared" si="1"/>
        <v>30.6</v>
      </c>
      <c r="S20" s="52">
        <f t="shared" si="1"/>
        <v>8.4000000000000005E-2</v>
      </c>
      <c r="T20" s="52">
        <f t="shared" si="1"/>
        <v>0.9</v>
      </c>
      <c r="U20" s="52">
        <f t="shared" si="1"/>
        <v>217.18999999999997</v>
      </c>
      <c r="V20" s="52">
        <f t="shared" si="1"/>
        <v>262.33000000000004</v>
      </c>
      <c r="W20" s="52">
        <f t="shared" si="1"/>
        <v>300.93</v>
      </c>
      <c r="X20" s="52">
        <f t="shared" si="1"/>
        <v>342.2</v>
      </c>
      <c r="Y20" s="52">
        <f t="shared" si="1"/>
        <v>135.57</v>
      </c>
      <c r="Z20" s="52">
        <f t="shared" si="1"/>
        <v>180.06</v>
      </c>
      <c r="AA20" s="52">
        <f t="shared" si="1"/>
        <v>9.57</v>
      </c>
      <c r="AB20" s="52">
        <f t="shared" si="1"/>
        <v>10.69</v>
      </c>
    </row>
    <row r="21" spans="1:28" s="32" customFormat="1" ht="12.75" x14ac:dyDescent="0.2">
      <c r="A21" s="33"/>
      <c r="B21" s="85" t="s">
        <v>65</v>
      </c>
      <c r="C21" s="29"/>
      <c r="D21" s="29"/>
      <c r="E21" s="60">
        <f t="shared" ref="E21:AB21" si="2">SUM(E12+E20)</f>
        <v>46.07</v>
      </c>
      <c r="F21" s="60">
        <f t="shared" si="2"/>
        <v>54.080000000000005</v>
      </c>
      <c r="G21" s="60">
        <f t="shared" si="2"/>
        <v>47.819999999999993</v>
      </c>
      <c r="H21" s="60">
        <f t="shared" si="2"/>
        <v>55.819999999999993</v>
      </c>
      <c r="I21" s="60">
        <f t="shared" si="2"/>
        <v>201.49</v>
      </c>
      <c r="J21" s="60">
        <f t="shared" si="2"/>
        <v>229.69</v>
      </c>
      <c r="K21" s="60">
        <f t="shared" si="2"/>
        <v>1408.8600000000001</v>
      </c>
      <c r="L21" s="60">
        <f t="shared" si="2"/>
        <v>1430.06</v>
      </c>
      <c r="M21" s="60">
        <f t="shared" si="2"/>
        <v>0.55000000000000004</v>
      </c>
      <c r="N21" s="60">
        <f t="shared" si="2"/>
        <v>0.63</v>
      </c>
      <c r="O21" s="60">
        <f t="shared" si="2"/>
        <v>30.97</v>
      </c>
      <c r="P21" s="60">
        <f t="shared" si="2"/>
        <v>35.19</v>
      </c>
      <c r="Q21" s="60">
        <f t="shared" si="2"/>
        <v>117.9</v>
      </c>
      <c r="R21" s="60">
        <f t="shared" si="2"/>
        <v>117.9</v>
      </c>
      <c r="S21" s="52">
        <f t="shared" si="2"/>
        <v>0.82399999999999995</v>
      </c>
      <c r="T21" s="52">
        <f t="shared" si="2"/>
        <v>1.6600000000000001</v>
      </c>
      <c r="U21" s="52">
        <f t="shared" si="2"/>
        <v>256.07</v>
      </c>
      <c r="V21" s="52">
        <f t="shared" si="2"/>
        <v>306.45000000000005</v>
      </c>
      <c r="W21" s="52">
        <f t="shared" si="2"/>
        <v>390.29</v>
      </c>
      <c r="X21" s="52">
        <f t="shared" si="2"/>
        <v>462.2</v>
      </c>
      <c r="Y21" s="52">
        <f t="shared" si="2"/>
        <v>223.17000000000002</v>
      </c>
      <c r="Z21" s="52">
        <f t="shared" si="2"/>
        <v>269.66000000000003</v>
      </c>
      <c r="AA21" s="52">
        <f t="shared" si="2"/>
        <v>12</v>
      </c>
      <c r="AB21" s="52">
        <f t="shared" si="2"/>
        <v>13.27</v>
      </c>
    </row>
    <row r="22" spans="1:28" s="58" customFormat="1" ht="12.75" x14ac:dyDescent="0.2">
      <c r="A22" s="54"/>
      <c r="B22" s="74"/>
      <c r="C22" s="74"/>
      <c r="D22" s="74"/>
      <c r="E22" s="75"/>
      <c r="F22" s="76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56"/>
      <c r="T22" s="56"/>
      <c r="U22" s="55"/>
      <c r="V22" s="55"/>
      <c r="W22" s="55"/>
      <c r="X22" s="55"/>
      <c r="Y22" s="55"/>
      <c r="Z22" s="57"/>
      <c r="AA22" s="55"/>
      <c r="AB22" s="55"/>
    </row>
  </sheetData>
  <mergeCells count="9">
    <mergeCell ref="V3:AB3"/>
    <mergeCell ref="B5:AB5"/>
    <mergeCell ref="B13:AB13"/>
    <mergeCell ref="M3:T3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22"/>
  <sheetViews>
    <sheetView zoomScale="93" zoomScaleNormal="93" workbookViewId="0">
      <pane ySplit="4" topLeftCell="A14" activePane="bottomLeft" state="frozenSplit"/>
      <selection pane="bottomLeft" activeCell="H18" sqref="H18"/>
    </sheetView>
  </sheetViews>
  <sheetFormatPr defaultRowHeight="15" x14ac:dyDescent="0.25"/>
  <cols>
    <col min="1" max="1" width="7.5703125" style="95" customWidth="1"/>
    <col min="2" max="2" width="2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8" x14ac:dyDescent="0.25">
      <c r="A1" s="112" t="s">
        <v>168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28" x14ac:dyDescent="0.25">
      <c r="A2" s="95" t="s">
        <v>169</v>
      </c>
      <c r="C2" s="78" t="s">
        <v>23</v>
      </c>
      <c r="N2" s="82"/>
      <c r="O2" s="82"/>
      <c r="P2" s="82"/>
      <c r="Q2" s="82"/>
      <c r="R2" s="82"/>
    </row>
    <row r="3" spans="1:28" ht="15.75" customHeight="1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28" ht="70.5" customHeight="1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28" x14ac:dyDescent="0.25">
      <c r="A5" s="13"/>
      <c r="B5" s="126" t="s">
        <v>53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1:28" s="11" customFormat="1" x14ac:dyDescent="0.25">
      <c r="A6" s="14" t="s">
        <v>179</v>
      </c>
      <c r="B6" s="59" t="s">
        <v>180</v>
      </c>
      <c r="C6" s="29">
        <v>200</v>
      </c>
      <c r="D6" s="29">
        <v>250</v>
      </c>
      <c r="E6" s="21">
        <v>8.1999999999999993</v>
      </c>
      <c r="F6" s="21">
        <v>10.199999999999999</v>
      </c>
      <c r="G6" s="21">
        <v>8.1999999999999993</v>
      </c>
      <c r="H6" s="21">
        <v>9.1999999999999993</v>
      </c>
      <c r="I6" s="21">
        <v>10</v>
      </c>
      <c r="J6" s="21">
        <v>10</v>
      </c>
      <c r="K6" s="21">
        <v>125</v>
      </c>
      <c r="L6" s="21">
        <v>135</v>
      </c>
      <c r="M6" s="21">
        <v>0.08</v>
      </c>
      <c r="N6" s="21">
        <v>0.1</v>
      </c>
      <c r="O6" s="21">
        <v>0.1</v>
      </c>
      <c r="P6" s="21">
        <v>1.32</v>
      </c>
      <c r="Q6" s="21">
        <v>0.05</v>
      </c>
      <c r="R6" s="21">
        <v>0.05</v>
      </c>
      <c r="S6" s="16">
        <v>0.66</v>
      </c>
      <c r="T6" s="16">
        <v>0.66</v>
      </c>
      <c r="U6" s="16">
        <v>102.54</v>
      </c>
      <c r="V6" s="16">
        <v>102.54</v>
      </c>
      <c r="W6" s="16">
        <v>116.16</v>
      </c>
      <c r="X6" s="16">
        <v>116.16</v>
      </c>
      <c r="Y6" s="16">
        <v>19.8</v>
      </c>
      <c r="Z6" s="16">
        <v>19.8</v>
      </c>
      <c r="AA6" s="16">
        <v>1.32</v>
      </c>
      <c r="AB6" s="16">
        <v>1.32</v>
      </c>
    </row>
    <row r="7" spans="1:28" x14ac:dyDescent="0.25">
      <c r="A7" s="17" t="s">
        <v>155</v>
      </c>
      <c r="B7" s="28" t="s">
        <v>156</v>
      </c>
      <c r="C7" s="29">
        <v>200</v>
      </c>
      <c r="D7" s="29">
        <v>200</v>
      </c>
      <c r="E7" s="29">
        <v>0</v>
      </c>
      <c r="F7" s="29">
        <v>0</v>
      </c>
      <c r="G7" s="21">
        <v>0</v>
      </c>
      <c r="H7" s="21">
        <v>0</v>
      </c>
      <c r="I7" s="21">
        <v>10.5</v>
      </c>
      <c r="J7" s="21">
        <v>10.5</v>
      </c>
      <c r="K7" s="21">
        <v>39.4</v>
      </c>
      <c r="L7" s="21">
        <v>39.4</v>
      </c>
      <c r="M7" s="21">
        <v>0</v>
      </c>
      <c r="N7" s="21">
        <v>0</v>
      </c>
      <c r="O7" s="21">
        <v>2.8</v>
      </c>
      <c r="P7" s="21">
        <v>2.8</v>
      </c>
      <c r="Q7" s="21">
        <v>0</v>
      </c>
      <c r="R7" s="21">
        <v>0</v>
      </c>
      <c r="S7" s="16">
        <v>0</v>
      </c>
      <c r="T7" s="16">
        <v>0</v>
      </c>
      <c r="U7" s="16">
        <v>6</v>
      </c>
      <c r="V7" s="18">
        <v>6</v>
      </c>
      <c r="W7" s="18">
        <v>0</v>
      </c>
      <c r="X7" s="18">
        <v>0</v>
      </c>
      <c r="Y7" s="18">
        <v>0</v>
      </c>
      <c r="Z7" s="18">
        <v>0</v>
      </c>
      <c r="AA7" s="18">
        <v>0.4</v>
      </c>
      <c r="AB7" s="16">
        <v>0.4</v>
      </c>
    </row>
    <row r="8" spans="1:28" x14ac:dyDescent="0.25">
      <c r="A8" s="17" t="s">
        <v>104</v>
      </c>
      <c r="B8" s="50" t="s">
        <v>13</v>
      </c>
      <c r="C8" s="29">
        <v>15</v>
      </c>
      <c r="D8" s="29">
        <v>15</v>
      </c>
      <c r="E8" s="77">
        <v>2.4</v>
      </c>
      <c r="F8" s="77">
        <v>2.4</v>
      </c>
      <c r="G8" s="21">
        <v>9.75</v>
      </c>
      <c r="H8" s="21">
        <v>9.75</v>
      </c>
      <c r="I8" s="21">
        <v>0.39</v>
      </c>
      <c r="J8" s="21">
        <v>0.39</v>
      </c>
      <c r="K8" s="21">
        <v>112</v>
      </c>
      <c r="L8" s="21">
        <v>112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</row>
    <row r="9" spans="1:28" s="35" customFormat="1" ht="17.25" customHeight="1" x14ac:dyDescent="0.2">
      <c r="A9" s="20" t="s">
        <v>106</v>
      </c>
      <c r="B9" s="50" t="s">
        <v>9</v>
      </c>
      <c r="C9" s="29">
        <v>50</v>
      </c>
      <c r="D9" s="29">
        <v>60</v>
      </c>
      <c r="E9" s="21">
        <v>3.6</v>
      </c>
      <c r="F9" s="21">
        <v>3.6</v>
      </c>
      <c r="G9" s="21">
        <v>0.8</v>
      </c>
      <c r="H9" s="21">
        <v>0.8</v>
      </c>
      <c r="I9" s="21">
        <v>35</v>
      </c>
      <c r="J9" s="21">
        <v>35</v>
      </c>
      <c r="K9" s="21">
        <v>136</v>
      </c>
      <c r="L9" s="21">
        <v>136</v>
      </c>
      <c r="M9" s="49">
        <v>7.0000000000000007E-2</v>
      </c>
      <c r="N9" s="49">
        <v>0.11</v>
      </c>
      <c r="O9" s="21">
        <v>0</v>
      </c>
      <c r="P9" s="21">
        <v>0</v>
      </c>
      <c r="Q9" s="21">
        <v>0</v>
      </c>
      <c r="R9" s="21">
        <v>0</v>
      </c>
      <c r="S9" s="16">
        <v>0.08</v>
      </c>
      <c r="T9" s="21">
        <v>0.1</v>
      </c>
      <c r="U9" s="21">
        <v>14.76</v>
      </c>
      <c r="V9" s="16">
        <v>20</v>
      </c>
      <c r="W9" s="16">
        <v>19.559999999999999</v>
      </c>
      <c r="X9" s="16">
        <v>50.2</v>
      </c>
      <c r="Y9" s="16">
        <v>17.5</v>
      </c>
      <c r="Z9" s="16">
        <v>19.5</v>
      </c>
      <c r="AA9" s="16">
        <v>0.65</v>
      </c>
      <c r="AB9" s="16">
        <v>0.8</v>
      </c>
    </row>
    <row r="10" spans="1:28" ht="15.75" customHeight="1" x14ac:dyDescent="0.25">
      <c r="A10" s="14" t="s">
        <v>125</v>
      </c>
      <c r="B10" s="59" t="s">
        <v>42</v>
      </c>
      <c r="C10" s="29">
        <v>1</v>
      </c>
      <c r="D10" s="29">
        <v>1</v>
      </c>
      <c r="E10" s="21">
        <v>5.08</v>
      </c>
      <c r="F10" s="21">
        <v>5.08</v>
      </c>
      <c r="G10" s="21">
        <v>4.5999999999999996</v>
      </c>
      <c r="H10" s="21">
        <v>4.5999999999999996</v>
      </c>
      <c r="I10" s="21">
        <v>0.28000000000000003</v>
      </c>
      <c r="J10" s="21">
        <v>0.28000000000000003</v>
      </c>
      <c r="K10" s="21">
        <v>63</v>
      </c>
      <c r="L10" s="21">
        <v>63</v>
      </c>
      <c r="M10" s="21">
        <v>0.16</v>
      </c>
      <c r="N10" s="21">
        <v>0.16</v>
      </c>
      <c r="O10" s="21">
        <v>1.32</v>
      </c>
      <c r="P10" s="21">
        <v>1.32</v>
      </c>
      <c r="Q10" s="21">
        <v>0.05</v>
      </c>
      <c r="R10" s="21">
        <v>0.05</v>
      </c>
      <c r="S10" s="16">
        <v>0.13</v>
      </c>
      <c r="T10" s="16">
        <v>0.13</v>
      </c>
      <c r="U10" s="16">
        <v>105.2</v>
      </c>
      <c r="V10" s="16">
        <v>105.2</v>
      </c>
      <c r="W10" s="16">
        <v>182.16</v>
      </c>
      <c r="X10" s="16">
        <v>182.16</v>
      </c>
      <c r="Y10" s="16">
        <v>47.52</v>
      </c>
      <c r="Z10" s="16">
        <v>47.52</v>
      </c>
      <c r="AA10" s="16">
        <v>2.64</v>
      </c>
      <c r="AB10" s="16">
        <v>2.64</v>
      </c>
    </row>
    <row r="11" spans="1:28" x14ac:dyDescent="0.25">
      <c r="A11" s="25"/>
      <c r="B11" s="50" t="s">
        <v>208</v>
      </c>
      <c r="C11" s="29">
        <v>115</v>
      </c>
      <c r="D11" s="29">
        <v>115</v>
      </c>
      <c r="E11" s="21">
        <v>3.76</v>
      </c>
      <c r="F11" s="21">
        <v>3.76</v>
      </c>
      <c r="G11" s="21">
        <v>3.85</v>
      </c>
      <c r="H11" s="21">
        <v>3.85</v>
      </c>
      <c r="I11" s="21">
        <v>21.3</v>
      </c>
      <c r="J11" s="21">
        <v>21.3</v>
      </c>
      <c r="K11" s="21">
        <v>126.84</v>
      </c>
      <c r="L11" s="21">
        <v>126.84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</row>
    <row r="12" spans="1:28" x14ac:dyDescent="0.25">
      <c r="A12" s="25">
        <v>61</v>
      </c>
      <c r="B12" s="50" t="s">
        <v>33</v>
      </c>
      <c r="C12" s="29">
        <v>100</v>
      </c>
      <c r="D12" s="29">
        <v>150</v>
      </c>
      <c r="E12" s="21">
        <v>0.04</v>
      </c>
      <c r="F12" s="21">
        <v>0.05</v>
      </c>
      <c r="G12" s="21">
        <v>0.04</v>
      </c>
      <c r="H12" s="21">
        <v>0.04</v>
      </c>
      <c r="I12" s="21">
        <v>19.7</v>
      </c>
      <c r="J12" s="21">
        <v>19.8</v>
      </c>
      <c r="K12" s="21">
        <v>45</v>
      </c>
      <c r="L12" s="21">
        <v>46</v>
      </c>
      <c r="M12" s="49">
        <v>0</v>
      </c>
      <c r="N12" s="49">
        <v>0</v>
      </c>
      <c r="O12" s="21">
        <v>0</v>
      </c>
      <c r="P12" s="21">
        <v>0</v>
      </c>
      <c r="Q12" s="21">
        <v>0</v>
      </c>
      <c r="R12" s="21">
        <v>0</v>
      </c>
      <c r="S12" s="16">
        <v>0</v>
      </c>
      <c r="T12" s="21">
        <v>0</v>
      </c>
      <c r="U12" s="21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s="32" customFormat="1" ht="12.75" x14ac:dyDescent="0.2">
      <c r="A13" s="17"/>
      <c r="B13" s="63" t="s">
        <v>10</v>
      </c>
      <c r="C13" s="29" t="s">
        <v>8</v>
      </c>
      <c r="D13" s="29"/>
      <c r="E13" s="60">
        <f t="shared" ref="E13:AB13" si="0">SUM(E6:E12)</f>
        <v>23.08</v>
      </c>
      <c r="F13" s="60">
        <f t="shared" si="0"/>
        <v>25.09</v>
      </c>
      <c r="G13" s="60">
        <f t="shared" si="0"/>
        <v>27.240000000000002</v>
      </c>
      <c r="H13" s="60">
        <f t="shared" si="0"/>
        <v>28.240000000000002</v>
      </c>
      <c r="I13" s="60">
        <f t="shared" si="0"/>
        <v>97.17</v>
      </c>
      <c r="J13" s="60">
        <f t="shared" si="0"/>
        <v>97.27</v>
      </c>
      <c r="K13" s="60">
        <f t="shared" si="0"/>
        <v>647.24</v>
      </c>
      <c r="L13" s="60">
        <f t="shared" si="0"/>
        <v>658.24</v>
      </c>
      <c r="M13" s="60">
        <f t="shared" si="0"/>
        <v>0.31000000000000005</v>
      </c>
      <c r="N13" s="60">
        <f t="shared" si="0"/>
        <v>0.37</v>
      </c>
      <c r="O13" s="60">
        <f t="shared" si="0"/>
        <v>4.22</v>
      </c>
      <c r="P13" s="60">
        <f t="shared" si="0"/>
        <v>5.44</v>
      </c>
      <c r="Q13" s="60">
        <f t="shared" si="0"/>
        <v>0.1</v>
      </c>
      <c r="R13" s="60">
        <f t="shared" si="0"/>
        <v>0.1</v>
      </c>
      <c r="S13" s="52">
        <f t="shared" si="0"/>
        <v>0.87</v>
      </c>
      <c r="T13" s="52">
        <f t="shared" si="0"/>
        <v>0.89</v>
      </c>
      <c r="U13" s="52">
        <f t="shared" si="0"/>
        <v>228.5</v>
      </c>
      <c r="V13" s="52">
        <f t="shared" si="0"/>
        <v>233.74</v>
      </c>
      <c r="W13" s="52">
        <f t="shared" si="0"/>
        <v>317.88</v>
      </c>
      <c r="X13" s="52">
        <f t="shared" si="0"/>
        <v>348.52</v>
      </c>
      <c r="Y13" s="52">
        <f t="shared" si="0"/>
        <v>84.82</v>
      </c>
      <c r="Z13" s="52">
        <f t="shared" si="0"/>
        <v>86.82</v>
      </c>
      <c r="AA13" s="52">
        <f t="shared" si="0"/>
        <v>5.01</v>
      </c>
      <c r="AB13" s="52">
        <f t="shared" si="0"/>
        <v>5.16</v>
      </c>
    </row>
    <row r="14" spans="1:28" x14ac:dyDescent="0.25">
      <c r="A14" s="20"/>
      <c r="B14" s="110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 ht="25.5" x14ac:dyDescent="0.25">
      <c r="A15" s="24" t="s">
        <v>139</v>
      </c>
      <c r="B15" s="59" t="s">
        <v>159</v>
      </c>
      <c r="C15" s="29">
        <v>70</v>
      </c>
      <c r="D15" s="29">
        <v>100</v>
      </c>
      <c r="E15" s="21">
        <v>2</v>
      </c>
      <c r="F15" s="21">
        <v>2.44</v>
      </c>
      <c r="G15" s="21">
        <v>0</v>
      </c>
      <c r="H15" s="21">
        <v>0</v>
      </c>
      <c r="I15" s="21">
        <v>1.48</v>
      </c>
      <c r="J15" s="21">
        <v>1.66</v>
      </c>
      <c r="K15" s="21">
        <v>11.8</v>
      </c>
      <c r="L15" s="21">
        <v>13.68</v>
      </c>
      <c r="M15" s="21">
        <v>0.1</v>
      </c>
      <c r="N15" s="21">
        <v>0.1</v>
      </c>
      <c r="O15" s="21">
        <v>10.199999999999999</v>
      </c>
      <c r="P15" s="21">
        <v>10.4</v>
      </c>
      <c r="Q15" s="21">
        <v>0</v>
      </c>
      <c r="R15" s="21">
        <v>0</v>
      </c>
      <c r="S15" s="16">
        <v>0</v>
      </c>
      <c r="T15" s="16">
        <v>0</v>
      </c>
      <c r="U15" s="16">
        <v>16.28</v>
      </c>
      <c r="V15" s="16">
        <v>21.28</v>
      </c>
      <c r="W15" s="16">
        <v>30.96</v>
      </c>
      <c r="X15" s="16">
        <v>31.96</v>
      </c>
      <c r="Y15" s="16">
        <v>0</v>
      </c>
      <c r="Z15" s="16">
        <v>0</v>
      </c>
      <c r="AA15" s="16">
        <v>0.61</v>
      </c>
      <c r="AB15" s="16">
        <v>1.01</v>
      </c>
    </row>
    <row r="16" spans="1:28" s="11" customFormat="1" x14ac:dyDescent="0.25">
      <c r="A16" s="24" t="s">
        <v>118</v>
      </c>
      <c r="B16" s="59" t="s">
        <v>50</v>
      </c>
      <c r="C16" s="29">
        <v>200</v>
      </c>
      <c r="D16" s="29">
        <v>250</v>
      </c>
      <c r="E16" s="21">
        <v>5.28</v>
      </c>
      <c r="F16" s="21">
        <v>6.25</v>
      </c>
      <c r="G16" s="21">
        <v>4.34</v>
      </c>
      <c r="H16" s="21">
        <v>5.4</v>
      </c>
      <c r="I16" s="21">
        <v>13.05</v>
      </c>
      <c r="J16" s="21">
        <v>18.2</v>
      </c>
      <c r="K16" s="21">
        <v>125</v>
      </c>
      <c r="L16" s="21">
        <v>160</v>
      </c>
      <c r="M16" s="21">
        <v>0.3</v>
      </c>
      <c r="N16" s="21">
        <v>0.3</v>
      </c>
      <c r="O16" s="21">
        <v>0.11</v>
      </c>
      <c r="P16" s="21">
        <v>0.11</v>
      </c>
      <c r="Q16" s="21">
        <v>8</v>
      </c>
      <c r="R16" s="21">
        <v>8</v>
      </c>
      <c r="S16" s="16">
        <v>0.2</v>
      </c>
      <c r="T16" s="21">
        <v>0.2</v>
      </c>
      <c r="U16" s="21">
        <v>18</v>
      </c>
      <c r="V16" s="16">
        <v>23</v>
      </c>
      <c r="W16" s="16">
        <v>64</v>
      </c>
      <c r="X16" s="16">
        <v>68</v>
      </c>
      <c r="Y16" s="16">
        <v>25</v>
      </c>
      <c r="Z16" s="16">
        <v>25</v>
      </c>
      <c r="AA16" s="16">
        <v>1</v>
      </c>
      <c r="AB16" s="16">
        <v>1</v>
      </c>
    </row>
    <row r="17" spans="1:30" s="9" customFormat="1" ht="15.75" x14ac:dyDescent="0.25">
      <c r="A17" s="43" t="s">
        <v>119</v>
      </c>
      <c r="B17" s="64" t="s">
        <v>51</v>
      </c>
      <c r="C17" s="65">
        <v>100</v>
      </c>
      <c r="D17" s="65">
        <v>120</v>
      </c>
      <c r="E17" s="65">
        <v>5.0199999999999996</v>
      </c>
      <c r="F17" s="65">
        <v>8.0250000000000004</v>
      </c>
      <c r="G17" s="65">
        <v>10.199999999999999</v>
      </c>
      <c r="H17" s="65">
        <v>12.02</v>
      </c>
      <c r="I17" s="65">
        <v>15.03</v>
      </c>
      <c r="J17" s="136">
        <v>28.2</v>
      </c>
      <c r="K17" s="65">
        <v>198.2</v>
      </c>
      <c r="L17" s="136">
        <v>252</v>
      </c>
      <c r="M17" s="86">
        <v>0.14000000000000001</v>
      </c>
      <c r="N17" s="86">
        <v>0.14000000000000001</v>
      </c>
      <c r="O17" s="86">
        <v>4.2</v>
      </c>
      <c r="P17" s="86">
        <v>4.2</v>
      </c>
      <c r="Q17" s="86">
        <v>0.06</v>
      </c>
      <c r="R17" s="86">
        <v>0.06</v>
      </c>
      <c r="S17" s="93">
        <v>4.2000000000000003E-2</v>
      </c>
      <c r="T17" s="93">
        <v>4.2000000000000003E-2</v>
      </c>
      <c r="U17" s="93">
        <v>8.9600000000000009</v>
      </c>
      <c r="V17" s="93">
        <v>10.96</v>
      </c>
      <c r="W17" s="93">
        <v>26.96</v>
      </c>
      <c r="X17" s="93">
        <v>26.96</v>
      </c>
      <c r="Y17" s="93">
        <v>89.56</v>
      </c>
      <c r="Z17" s="93">
        <v>89.56</v>
      </c>
      <c r="AA17" s="93">
        <v>1.48</v>
      </c>
      <c r="AB17" s="93">
        <v>1.48</v>
      </c>
      <c r="AC17" s="8"/>
    </row>
    <row r="18" spans="1:30" s="11" customFormat="1" x14ac:dyDescent="0.25">
      <c r="A18" s="24" t="s">
        <v>120</v>
      </c>
      <c r="B18" s="61" t="s">
        <v>52</v>
      </c>
      <c r="C18" s="29">
        <v>180</v>
      </c>
      <c r="D18" s="29">
        <v>200</v>
      </c>
      <c r="E18" s="21">
        <v>6.2</v>
      </c>
      <c r="F18" s="21">
        <v>8</v>
      </c>
      <c r="G18" s="21">
        <v>5</v>
      </c>
      <c r="H18" s="21">
        <v>9</v>
      </c>
      <c r="I18" s="21">
        <v>20.3</v>
      </c>
      <c r="J18" s="21">
        <v>30.2</v>
      </c>
      <c r="K18" s="21">
        <v>200.01</v>
      </c>
      <c r="L18" s="21">
        <v>300</v>
      </c>
      <c r="M18" s="21">
        <v>0.37</v>
      </c>
      <c r="N18" s="21">
        <v>0.37</v>
      </c>
      <c r="O18" s="21">
        <v>21.8</v>
      </c>
      <c r="P18" s="21">
        <v>21.8</v>
      </c>
      <c r="Q18" s="21">
        <v>30.6</v>
      </c>
      <c r="R18" s="21">
        <v>30.6</v>
      </c>
      <c r="S18" s="16">
        <v>0</v>
      </c>
      <c r="T18" s="21">
        <v>0</v>
      </c>
      <c r="U18" s="21">
        <v>71.95</v>
      </c>
      <c r="V18" s="16">
        <v>90.34</v>
      </c>
      <c r="W18" s="16">
        <v>103.91</v>
      </c>
      <c r="X18" s="16">
        <v>103.91</v>
      </c>
      <c r="Y18" s="16">
        <v>33.299999999999997</v>
      </c>
      <c r="Z18" s="16">
        <v>33.299999999999997</v>
      </c>
      <c r="AA18" s="16">
        <v>4.8</v>
      </c>
      <c r="AB18" s="16">
        <v>5.8</v>
      </c>
      <c r="AD18" s="12"/>
    </row>
    <row r="19" spans="1:30" s="68" customFormat="1" ht="15.75" customHeight="1" x14ac:dyDescent="0.2">
      <c r="A19" s="69" t="s">
        <v>106</v>
      </c>
      <c r="B19" s="28" t="s">
        <v>9</v>
      </c>
      <c r="C19" s="29">
        <v>60</v>
      </c>
      <c r="D19" s="29">
        <v>70</v>
      </c>
      <c r="E19" s="21">
        <v>3.6</v>
      </c>
      <c r="F19" s="21">
        <v>3.6</v>
      </c>
      <c r="G19" s="21">
        <v>0.8</v>
      </c>
      <c r="H19" s="21">
        <v>0.8</v>
      </c>
      <c r="I19" s="21">
        <v>35</v>
      </c>
      <c r="J19" s="21">
        <v>35</v>
      </c>
      <c r="K19" s="21">
        <v>135</v>
      </c>
      <c r="L19" s="21">
        <v>145</v>
      </c>
      <c r="M19" s="21">
        <v>0.08</v>
      </c>
      <c r="N19" s="21">
        <v>0.11</v>
      </c>
      <c r="O19" s="21">
        <v>0</v>
      </c>
      <c r="P19" s="21">
        <v>0</v>
      </c>
      <c r="Q19" s="21">
        <v>0</v>
      </c>
      <c r="R19" s="21">
        <v>0</v>
      </c>
      <c r="S19" s="21">
        <v>8.4000000000000005E-2</v>
      </c>
      <c r="T19" s="21">
        <v>0.9</v>
      </c>
      <c r="U19" s="21">
        <v>14.76</v>
      </c>
      <c r="V19" s="21">
        <v>20</v>
      </c>
      <c r="W19" s="21">
        <v>19.559999999999999</v>
      </c>
      <c r="X19" s="21">
        <v>50.2</v>
      </c>
      <c r="Y19" s="21">
        <v>55.71</v>
      </c>
      <c r="Z19" s="21">
        <v>100.2</v>
      </c>
      <c r="AA19" s="21">
        <v>0.73</v>
      </c>
      <c r="AB19" s="21">
        <v>1.4</v>
      </c>
    </row>
    <row r="20" spans="1:30" x14ac:dyDescent="0.25">
      <c r="A20" s="25" t="s">
        <v>112</v>
      </c>
      <c r="B20" s="50" t="s">
        <v>31</v>
      </c>
      <c r="C20" s="29">
        <v>200</v>
      </c>
      <c r="D20" s="29">
        <v>200</v>
      </c>
      <c r="E20" s="21">
        <v>0.9</v>
      </c>
      <c r="F20" s="21">
        <v>0.9</v>
      </c>
      <c r="G20" s="21">
        <v>0.18</v>
      </c>
      <c r="H20" s="21">
        <v>0.18</v>
      </c>
      <c r="I20" s="21">
        <v>18.8</v>
      </c>
      <c r="J20" s="21">
        <v>18.8</v>
      </c>
      <c r="K20" s="21">
        <v>92</v>
      </c>
      <c r="L20" s="21">
        <v>92</v>
      </c>
      <c r="M20" s="21">
        <v>0.02</v>
      </c>
      <c r="N20" s="21">
        <v>0.02</v>
      </c>
      <c r="O20" s="21">
        <v>3.6</v>
      </c>
      <c r="P20" s="21">
        <v>3.6</v>
      </c>
      <c r="Q20" s="21">
        <v>0</v>
      </c>
      <c r="R20" s="21">
        <v>0</v>
      </c>
      <c r="S20" s="16">
        <v>0.18</v>
      </c>
      <c r="T20" s="16">
        <v>0.18</v>
      </c>
      <c r="U20" s="16">
        <v>12.6</v>
      </c>
      <c r="V20" s="16">
        <v>12.6</v>
      </c>
      <c r="W20" s="16">
        <v>12.6</v>
      </c>
      <c r="X20" s="16">
        <v>12.6</v>
      </c>
      <c r="Y20" s="16">
        <v>7.2</v>
      </c>
      <c r="Z20" s="16">
        <v>7.2</v>
      </c>
      <c r="AA20" s="16">
        <v>2.52</v>
      </c>
      <c r="AB20" s="16">
        <v>2.52</v>
      </c>
    </row>
    <row r="21" spans="1:30" s="32" customFormat="1" ht="12.75" x14ac:dyDescent="0.2">
      <c r="A21" s="20"/>
      <c r="B21" s="62" t="s">
        <v>10</v>
      </c>
      <c r="C21" s="29"/>
      <c r="D21" s="29"/>
      <c r="E21" s="60">
        <f t="shared" ref="E21:AB21" si="1">SUM(E15:E20)</f>
        <v>23</v>
      </c>
      <c r="F21" s="60">
        <f t="shared" si="1"/>
        <v>29.215</v>
      </c>
      <c r="G21" s="60">
        <f t="shared" si="1"/>
        <v>20.52</v>
      </c>
      <c r="H21" s="60">
        <f t="shared" si="1"/>
        <v>27.400000000000002</v>
      </c>
      <c r="I21" s="60">
        <f t="shared" si="1"/>
        <v>103.66</v>
      </c>
      <c r="J21" s="60">
        <f t="shared" si="1"/>
        <v>132.06</v>
      </c>
      <c r="K21" s="60">
        <f t="shared" si="1"/>
        <v>762.01</v>
      </c>
      <c r="L21" s="60">
        <f t="shared" si="1"/>
        <v>962.68000000000006</v>
      </c>
      <c r="M21" s="60">
        <f t="shared" si="1"/>
        <v>1.01</v>
      </c>
      <c r="N21" s="60">
        <f t="shared" si="1"/>
        <v>1.04</v>
      </c>
      <c r="O21" s="60">
        <f t="shared" si="1"/>
        <v>39.910000000000004</v>
      </c>
      <c r="P21" s="60">
        <f t="shared" si="1"/>
        <v>40.110000000000007</v>
      </c>
      <c r="Q21" s="60">
        <f t="shared" si="1"/>
        <v>38.660000000000004</v>
      </c>
      <c r="R21" s="60">
        <f t="shared" si="1"/>
        <v>38.660000000000004</v>
      </c>
      <c r="S21" s="52">
        <f t="shared" si="1"/>
        <v>0.50600000000000001</v>
      </c>
      <c r="T21" s="52">
        <f t="shared" si="1"/>
        <v>1.3220000000000001</v>
      </c>
      <c r="U21" s="52">
        <f t="shared" si="1"/>
        <v>142.54999999999998</v>
      </c>
      <c r="V21" s="52">
        <f t="shared" si="1"/>
        <v>178.18</v>
      </c>
      <c r="W21" s="52">
        <f t="shared" si="1"/>
        <v>257.99</v>
      </c>
      <c r="X21" s="52">
        <f t="shared" si="1"/>
        <v>293.63000000000005</v>
      </c>
      <c r="Y21" s="52">
        <f t="shared" si="1"/>
        <v>210.77</v>
      </c>
      <c r="Z21" s="52">
        <f t="shared" si="1"/>
        <v>255.26</v>
      </c>
      <c r="AA21" s="52">
        <f t="shared" si="1"/>
        <v>11.139999999999999</v>
      </c>
      <c r="AB21" s="52">
        <f t="shared" si="1"/>
        <v>13.209999999999999</v>
      </c>
    </row>
    <row r="22" spans="1:30" s="32" customFormat="1" ht="12.75" x14ac:dyDescent="0.2">
      <c r="A22" s="34"/>
      <c r="B22" s="85" t="s">
        <v>71</v>
      </c>
      <c r="C22" s="50"/>
      <c r="D22" s="50"/>
      <c r="E22" s="60">
        <f t="shared" ref="E22:AB22" si="2">SUM(E13+E21)</f>
        <v>46.08</v>
      </c>
      <c r="F22" s="60">
        <f t="shared" si="2"/>
        <v>54.305</v>
      </c>
      <c r="G22" s="60">
        <f t="shared" si="2"/>
        <v>47.760000000000005</v>
      </c>
      <c r="H22" s="60">
        <f t="shared" si="2"/>
        <v>55.64</v>
      </c>
      <c r="I22" s="60">
        <f t="shared" si="2"/>
        <v>200.82999999999998</v>
      </c>
      <c r="J22" s="60">
        <f t="shared" si="2"/>
        <v>229.32999999999998</v>
      </c>
      <c r="K22" s="60">
        <f t="shared" si="2"/>
        <v>1409.25</v>
      </c>
      <c r="L22" s="60">
        <f t="shared" si="2"/>
        <v>1620.92</v>
      </c>
      <c r="M22" s="60">
        <f t="shared" si="2"/>
        <v>1.32</v>
      </c>
      <c r="N22" s="60">
        <f t="shared" si="2"/>
        <v>1.4100000000000001</v>
      </c>
      <c r="O22" s="60">
        <f t="shared" si="2"/>
        <v>44.13</v>
      </c>
      <c r="P22" s="60">
        <f t="shared" si="2"/>
        <v>45.550000000000004</v>
      </c>
      <c r="Q22" s="60">
        <f t="shared" si="2"/>
        <v>38.760000000000005</v>
      </c>
      <c r="R22" s="60">
        <f t="shared" si="2"/>
        <v>38.760000000000005</v>
      </c>
      <c r="S22" s="52">
        <f t="shared" si="2"/>
        <v>1.3759999999999999</v>
      </c>
      <c r="T22" s="52">
        <f t="shared" si="2"/>
        <v>2.2120000000000002</v>
      </c>
      <c r="U22" s="52">
        <f t="shared" si="2"/>
        <v>371.04999999999995</v>
      </c>
      <c r="V22" s="52">
        <f t="shared" si="2"/>
        <v>411.92</v>
      </c>
      <c r="W22" s="52">
        <f t="shared" si="2"/>
        <v>575.87</v>
      </c>
      <c r="X22" s="52">
        <f t="shared" si="2"/>
        <v>642.15000000000009</v>
      </c>
      <c r="Y22" s="52">
        <f t="shared" si="2"/>
        <v>295.59000000000003</v>
      </c>
      <c r="Z22" s="52">
        <f t="shared" si="2"/>
        <v>342.08</v>
      </c>
      <c r="AA22" s="52">
        <f t="shared" si="2"/>
        <v>16.149999999999999</v>
      </c>
      <c r="AB22" s="52">
        <f t="shared" si="2"/>
        <v>18.369999999999997</v>
      </c>
    </row>
  </sheetData>
  <mergeCells count="9">
    <mergeCell ref="V3:AB3"/>
    <mergeCell ref="M3:T3"/>
    <mergeCell ref="B5:AB5"/>
    <mergeCell ref="B14:AB14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3"/>
  <sheetViews>
    <sheetView zoomScale="93" zoomScaleNormal="93" workbookViewId="0">
      <pane ySplit="4" topLeftCell="A11" activePane="bottomLeft" state="frozenSplit"/>
      <selection pane="bottomLeft" activeCell="M25" sqref="M25"/>
    </sheetView>
  </sheetViews>
  <sheetFormatPr defaultRowHeight="15" x14ac:dyDescent="0.25"/>
  <cols>
    <col min="1" max="1" width="8.42578125" style="95" customWidth="1"/>
    <col min="2" max="2" width="37.710937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8" x14ac:dyDescent="0.25">
      <c r="A1" s="112" t="s">
        <v>166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28" x14ac:dyDescent="0.25">
      <c r="A2" s="95" t="s">
        <v>167</v>
      </c>
      <c r="C2" s="78" t="s">
        <v>23</v>
      </c>
      <c r="N2" s="82"/>
      <c r="O2" s="82"/>
      <c r="P2" s="82"/>
      <c r="Q2" s="82"/>
      <c r="R2" s="82"/>
    </row>
    <row r="3" spans="1:28" ht="15.75" customHeight="1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28" ht="70.5" customHeight="1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28" x14ac:dyDescent="0.25">
      <c r="A5" s="13"/>
      <c r="B5" s="126" t="s">
        <v>72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1:28" ht="18" customHeight="1" x14ac:dyDescent="0.25">
      <c r="A6" s="17" t="s">
        <v>122</v>
      </c>
      <c r="B6" s="59" t="s">
        <v>26</v>
      </c>
      <c r="C6" s="29">
        <v>50</v>
      </c>
      <c r="D6" s="29">
        <v>50</v>
      </c>
      <c r="E6" s="21">
        <v>4.08</v>
      </c>
      <c r="F6" s="21">
        <v>4.08</v>
      </c>
      <c r="G6" s="21">
        <v>8.0399999999999991</v>
      </c>
      <c r="H6" s="21">
        <v>8.0399999999999991</v>
      </c>
      <c r="I6" s="21">
        <v>5.6</v>
      </c>
      <c r="J6" s="21">
        <v>5.6</v>
      </c>
      <c r="K6" s="21">
        <v>137.5</v>
      </c>
      <c r="L6" s="21">
        <v>159.19999999999999</v>
      </c>
      <c r="M6" s="21">
        <v>0</v>
      </c>
      <c r="N6" s="21">
        <v>0</v>
      </c>
      <c r="O6" s="21">
        <v>0</v>
      </c>
      <c r="P6" s="21">
        <v>0</v>
      </c>
      <c r="Q6" s="21">
        <v>0.13</v>
      </c>
      <c r="R6" s="21">
        <v>0.13</v>
      </c>
      <c r="S6" s="16">
        <v>0.34</v>
      </c>
      <c r="T6" s="16">
        <v>0.34</v>
      </c>
      <c r="U6" s="16">
        <v>13.14</v>
      </c>
      <c r="V6" s="16">
        <v>18.14</v>
      </c>
      <c r="W6" s="16">
        <v>35.39</v>
      </c>
      <c r="X6" s="16">
        <v>35.39</v>
      </c>
      <c r="Y6" s="16">
        <v>26.51</v>
      </c>
      <c r="Z6" s="16">
        <v>26.51</v>
      </c>
      <c r="AA6" s="16">
        <v>2.74</v>
      </c>
      <c r="AB6" s="16">
        <v>2.74</v>
      </c>
    </row>
    <row r="7" spans="1:28" s="10" customFormat="1" x14ac:dyDescent="0.25">
      <c r="A7" s="27" t="s">
        <v>121</v>
      </c>
      <c r="B7" s="28" t="s">
        <v>39</v>
      </c>
      <c r="C7" s="29">
        <v>200</v>
      </c>
      <c r="D7" s="29">
        <v>200</v>
      </c>
      <c r="E7" s="29">
        <v>13.2</v>
      </c>
      <c r="F7" s="29">
        <v>13.2</v>
      </c>
      <c r="G7" s="21">
        <v>12.5</v>
      </c>
      <c r="H7" s="21">
        <v>12.5</v>
      </c>
      <c r="I7" s="21">
        <v>10.3</v>
      </c>
      <c r="J7" s="21">
        <v>10.3</v>
      </c>
      <c r="K7" s="21">
        <v>135</v>
      </c>
      <c r="L7" s="21">
        <v>135</v>
      </c>
      <c r="M7" s="49">
        <v>5.8999999999999997E-2</v>
      </c>
      <c r="N7" s="49">
        <v>5.8999999999999997E-2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17.63</v>
      </c>
      <c r="V7" s="30">
        <v>21.63</v>
      </c>
      <c r="W7" s="30">
        <v>30.7</v>
      </c>
      <c r="X7" s="30">
        <v>30.7</v>
      </c>
      <c r="Y7" s="30">
        <v>6.8</v>
      </c>
      <c r="Z7" s="30">
        <v>6.8</v>
      </c>
      <c r="AA7" s="30">
        <v>2.09</v>
      </c>
      <c r="AB7" s="21">
        <v>2.09</v>
      </c>
    </row>
    <row r="8" spans="1:28" x14ac:dyDescent="0.25">
      <c r="A8" s="17" t="s">
        <v>201</v>
      </c>
      <c r="B8" s="28" t="s">
        <v>202</v>
      </c>
      <c r="C8" s="29">
        <v>200</v>
      </c>
      <c r="D8" s="29">
        <v>200</v>
      </c>
      <c r="E8" s="29">
        <v>0.13300000000000001</v>
      </c>
      <c r="F8" s="29">
        <v>0.13300000000000001</v>
      </c>
      <c r="G8" s="49">
        <v>5.0000000000000001E-3</v>
      </c>
      <c r="H8" s="49">
        <v>5.0000000000000001E-3</v>
      </c>
      <c r="I8" s="21">
        <v>12.19</v>
      </c>
      <c r="J8" s="21">
        <v>12.19</v>
      </c>
      <c r="K8" s="49">
        <v>46.292999999999999</v>
      </c>
      <c r="L8" s="49">
        <v>46.591999999999999</v>
      </c>
      <c r="M8" s="21">
        <v>0</v>
      </c>
      <c r="N8" s="21">
        <v>0</v>
      </c>
      <c r="O8" s="21">
        <v>2.34</v>
      </c>
      <c r="P8" s="21">
        <v>2.34</v>
      </c>
      <c r="Q8" s="21">
        <v>0</v>
      </c>
      <c r="R8" s="21">
        <v>0</v>
      </c>
      <c r="S8" s="16">
        <v>0</v>
      </c>
      <c r="T8" s="16">
        <v>0</v>
      </c>
      <c r="U8" s="16">
        <v>6</v>
      </c>
      <c r="V8" s="18">
        <v>6</v>
      </c>
      <c r="W8" s="18">
        <v>0</v>
      </c>
      <c r="X8" s="18">
        <v>0</v>
      </c>
      <c r="Y8" s="18">
        <v>0</v>
      </c>
      <c r="Z8" s="18">
        <v>0</v>
      </c>
      <c r="AA8" s="99">
        <v>0.56200000000000006</v>
      </c>
      <c r="AB8" s="100">
        <v>0.56200000000000006</v>
      </c>
    </row>
    <row r="9" spans="1:28" x14ac:dyDescent="0.25">
      <c r="A9" s="17" t="s">
        <v>104</v>
      </c>
      <c r="B9" s="50" t="s">
        <v>13</v>
      </c>
      <c r="C9" s="29">
        <v>15</v>
      </c>
      <c r="D9" s="29">
        <v>15</v>
      </c>
      <c r="E9" s="77">
        <v>2.4</v>
      </c>
      <c r="F9" s="77">
        <v>2.4</v>
      </c>
      <c r="G9" s="21">
        <v>5.75</v>
      </c>
      <c r="H9" s="21">
        <v>5.75</v>
      </c>
      <c r="I9" s="21">
        <v>0.39</v>
      </c>
      <c r="J9" s="21">
        <v>0.39</v>
      </c>
      <c r="K9" s="21">
        <v>112</v>
      </c>
      <c r="L9" s="21">
        <v>112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</row>
    <row r="10" spans="1:28" s="35" customFormat="1" ht="17.25" customHeight="1" x14ac:dyDescent="0.2">
      <c r="A10" s="20" t="s">
        <v>106</v>
      </c>
      <c r="B10" s="50" t="s">
        <v>9</v>
      </c>
      <c r="C10" s="29">
        <v>50</v>
      </c>
      <c r="D10" s="29">
        <v>60</v>
      </c>
      <c r="E10" s="21">
        <v>3.6</v>
      </c>
      <c r="F10" s="21">
        <v>3.6</v>
      </c>
      <c r="G10" s="21">
        <v>0.8</v>
      </c>
      <c r="H10" s="21">
        <v>0.8</v>
      </c>
      <c r="I10" s="21">
        <v>35</v>
      </c>
      <c r="J10" s="21">
        <v>35</v>
      </c>
      <c r="K10" s="21">
        <v>136</v>
      </c>
      <c r="L10" s="21">
        <v>136</v>
      </c>
      <c r="M10" s="49">
        <v>7.0000000000000007E-2</v>
      </c>
      <c r="N10" s="49">
        <v>0.11</v>
      </c>
      <c r="O10" s="21">
        <v>0</v>
      </c>
      <c r="P10" s="21">
        <v>0</v>
      </c>
      <c r="Q10" s="21">
        <v>0</v>
      </c>
      <c r="R10" s="21">
        <v>0</v>
      </c>
      <c r="S10" s="16">
        <v>0.08</v>
      </c>
      <c r="T10" s="21">
        <v>0.1</v>
      </c>
      <c r="U10" s="21">
        <v>14.76</v>
      </c>
      <c r="V10" s="16">
        <v>20</v>
      </c>
      <c r="W10" s="16">
        <v>19.559999999999999</v>
      </c>
      <c r="X10" s="16">
        <v>50.2</v>
      </c>
      <c r="Y10" s="16">
        <v>17.5</v>
      </c>
      <c r="Z10" s="16">
        <v>19.5</v>
      </c>
      <c r="AA10" s="16">
        <v>0.65</v>
      </c>
      <c r="AB10" s="16">
        <v>0.8</v>
      </c>
    </row>
    <row r="11" spans="1:28" s="35" customFormat="1" ht="14.25" customHeight="1" x14ac:dyDescent="0.2">
      <c r="A11" s="20">
        <v>61</v>
      </c>
      <c r="B11" s="50" t="s">
        <v>33</v>
      </c>
      <c r="C11" s="29">
        <v>100</v>
      </c>
      <c r="D11" s="29">
        <v>100</v>
      </c>
      <c r="E11" s="21">
        <v>0.44</v>
      </c>
      <c r="F11" s="21">
        <v>0.44</v>
      </c>
      <c r="G11" s="21">
        <v>0.44</v>
      </c>
      <c r="H11" s="21">
        <v>0.44</v>
      </c>
      <c r="I11" s="21">
        <v>10.78</v>
      </c>
      <c r="J11" s="21">
        <v>10.78</v>
      </c>
      <c r="K11" s="21">
        <v>45</v>
      </c>
      <c r="L11" s="21">
        <v>46.9</v>
      </c>
      <c r="M11" s="21">
        <v>0.03</v>
      </c>
      <c r="N11" s="21">
        <v>0.03</v>
      </c>
      <c r="O11" s="21">
        <v>10</v>
      </c>
      <c r="P11" s="21">
        <v>10</v>
      </c>
      <c r="Q11" s="21">
        <v>0.03</v>
      </c>
      <c r="R11" s="21">
        <v>0.03</v>
      </c>
      <c r="S11" s="16">
        <v>1.35</v>
      </c>
      <c r="T11" s="16">
        <v>1.35</v>
      </c>
      <c r="U11" s="16">
        <v>16</v>
      </c>
      <c r="V11" s="16">
        <v>16</v>
      </c>
      <c r="W11" s="16">
        <v>11</v>
      </c>
      <c r="X11" s="16">
        <v>11</v>
      </c>
      <c r="Y11" s="16">
        <v>9</v>
      </c>
      <c r="Z11" s="16">
        <v>9</v>
      </c>
      <c r="AA11" s="16">
        <v>2.2000000000000002</v>
      </c>
      <c r="AB11" s="16">
        <v>2.2000000000000002</v>
      </c>
    </row>
    <row r="12" spans="1:28" s="32" customFormat="1" ht="12.75" x14ac:dyDescent="0.2">
      <c r="A12" s="17"/>
      <c r="B12" s="63" t="s">
        <v>10</v>
      </c>
      <c r="C12" s="29" t="s">
        <v>8</v>
      </c>
      <c r="D12" s="29"/>
      <c r="E12" s="60">
        <f t="shared" ref="E12:AB12" si="0">SUM(E6:E11)</f>
        <v>23.853000000000002</v>
      </c>
      <c r="F12" s="60">
        <f t="shared" si="0"/>
        <v>23.853000000000002</v>
      </c>
      <c r="G12" s="60">
        <f t="shared" si="0"/>
        <v>27.535</v>
      </c>
      <c r="H12" s="60">
        <f t="shared" si="0"/>
        <v>27.535</v>
      </c>
      <c r="I12" s="60">
        <f t="shared" si="0"/>
        <v>74.260000000000005</v>
      </c>
      <c r="J12" s="60">
        <f t="shared" si="0"/>
        <v>74.260000000000005</v>
      </c>
      <c r="K12" s="60">
        <f t="shared" si="0"/>
        <v>611.79300000000001</v>
      </c>
      <c r="L12" s="60">
        <f t="shared" si="0"/>
        <v>635.69199999999989</v>
      </c>
      <c r="M12" s="60">
        <f t="shared" si="0"/>
        <v>0.159</v>
      </c>
      <c r="N12" s="60">
        <f t="shared" si="0"/>
        <v>0.19899999999999998</v>
      </c>
      <c r="O12" s="60">
        <f t="shared" si="0"/>
        <v>12.34</v>
      </c>
      <c r="P12" s="60">
        <f t="shared" si="0"/>
        <v>12.34</v>
      </c>
      <c r="Q12" s="60">
        <f t="shared" si="0"/>
        <v>0.16</v>
      </c>
      <c r="R12" s="60">
        <f t="shared" si="0"/>
        <v>0.16</v>
      </c>
      <c r="S12" s="52">
        <f t="shared" si="0"/>
        <v>1.77</v>
      </c>
      <c r="T12" s="52">
        <f t="shared" si="0"/>
        <v>1.79</v>
      </c>
      <c r="U12" s="52">
        <f t="shared" si="0"/>
        <v>67.53</v>
      </c>
      <c r="V12" s="52">
        <f t="shared" si="0"/>
        <v>81.77</v>
      </c>
      <c r="W12" s="52">
        <f t="shared" si="0"/>
        <v>96.65</v>
      </c>
      <c r="X12" s="52">
        <f t="shared" si="0"/>
        <v>127.29</v>
      </c>
      <c r="Y12" s="52">
        <f t="shared" si="0"/>
        <v>59.81</v>
      </c>
      <c r="Z12" s="52">
        <f t="shared" si="0"/>
        <v>61.81</v>
      </c>
      <c r="AA12" s="52">
        <f t="shared" si="0"/>
        <v>8.2420000000000009</v>
      </c>
      <c r="AB12" s="52">
        <f t="shared" si="0"/>
        <v>8.3919999999999995</v>
      </c>
    </row>
    <row r="13" spans="1:28" ht="14.25" customHeight="1" x14ac:dyDescent="0.25">
      <c r="A13" s="31"/>
      <c r="B13" s="110" t="s">
        <v>66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ht="27.75" customHeight="1" x14ac:dyDescent="0.25">
      <c r="A14" s="22" t="s">
        <v>111</v>
      </c>
      <c r="B14" s="59" t="s">
        <v>143</v>
      </c>
      <c r="C14" s="29">
        <v>70</v>
      </c>
      <c r="D14" s="29">
        <v>100</v>
      </c>
      <c r="E14" s="29">
        <v>1.33</v>
      </c>
      <c r="F14" s="29">
        <v>1.72</v>
      </c>
      <c r="G14" s="29">
        <v>3.01</v>
      </c>
      <c r="H14" s="29">
        <v>3.22</v>
      </c>
      <c r="I14" s="29">
        <v>6.39</v>
      </c>
      <c r="J14" s="29">
        <v>8.16</v>
      </c>
      <c r="K14" s="29">
        <v>80.3</v>
      </c>
      <c r="L14" s="29">
        <v>99.2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</row>
    <row r="15" spans="1:28" s="11" customFormat="1" ht="20.25" customHeight="1" x14ac:dyDescent="0.25">
      <c r="A15" s="24" t="s">
        <v>123</v>
      </c>
      <c r="B15" s="64" t="s">
        <v>40</v>
      </c>
      <c r="C15" s="29">
        <v>200</v>
      </c>
      <c r="D15" s="29">
        <v>250</v>
      </c>
      <c r="E15" s="21">
        <v>1.6</v>
      </c>
      <c r="F15" s="21">
        <v>2</v>
      </c>
      <c r="G15" s="21">
        <v>4.1399999999999997</v>
      </c>
      <c r="H15" s="21">
        <v>8.1999999999999993</v>
      </c>
      <c r="I15" s="21">
        <v>12.8</v>
      </c>
      <c r="J15" s="21">
        <v>13.5</v>
      </c>
      <c r="K15" s="21">
        <v>120.3</v>
      </c>
      <c r="L15" s="21">
        <v>129</v>
      </c>
      <c r="M15" s="21">
        <v>0.3</v>
      </c>
      <c r="N15" s="21">
        <v>0.3</v>
      </c>
      <c r="O15" s="21">
        <v>0.11</v>
      </c>
      <c r="P15" s="21">
        <v>0.11</v>
      </c>
      <c r="Q15" s="21">
        <v>8</v>
      </c>
      <c r="R15" s="21">
        <v>8</v>
      </c>
      <c r="S15" s="16">
        <v>0.2</v>
      </c>
      <c r="T15" s="21">
        <v>0.2</v>
      </c>
      <c r="U15" s="21">
        <v>12</v>
      </c>
      <c r="V15" s="16">
        <v>20</v>
      </c>
      <c r="W15" s="16">
        <v>42</v>
      </c>
      <c r="X15" s="16">
        <v>50</v>
      </c>
      <c r="Y15" s="16">
        <v>64</v>
      </c>
      <c r="Z15" s="16">
        <v>64</v>
      </c>
      <c r="AA15" s="16">
        <v>1</v>
      </c>
      <c r="AB15" s="16">
        <v>1</v>
      </c>
    </row>
    <row r="16" spans="1:28" s="11" customFormat="1" ht="22.5" customHeight="1" x14ac:dyDescent="0.25">
      <c r="A16" s="19" t="s">
        <v>144</v>
      </c>
      <c r="B16" s="50" t="s">
        <v>44</v>
      </c>
      <c r="C16" s="29">
        <v>100</v>
      </c>
      <c r="D16" s="29">
        <v>120</v>
      </c>
      <c r="E16" s="21">
        <v>8.02</v>
      </c>
      <c r="F16" s="21">
        <v>10.199999999999999</v>
      </c>
      <c r="G16" s="21">
        <v>8.23</v>
      </c>
      <c r="H16" s="21">
        <v>10.220000000000001</v>
      </c>
      <c r="I16" s="21">
        <v>21.3</v>
      </c>
      <c r="J16" s="21">
        <v>28.8</v>
      </c>
      <c r="K16" s="21">
        <v>142</v>
      </c>
      <c r="L16" s="21">
        <v>134</v>
      </c>
      <c r="M16" s="21">
        <v>0.2</v>
      </c>
      <c r="N16" s="21">
        <v>0.2</v>
      </c>
      <c r="O16" s="21">
        <v>1.37</v>
      </c>
      <c r="P16" s="21">
        <v>1.37</v>
      </c>
      <c r="Q16" s="21">
        <v>0</v>
      </c>
      <c r="R16" s="21">
        <v>0</v>
      </c>
      <c r="S16" s="16">
        <v>4.8</v>
      </c>
      <c r="T16" s="16">
        <v>4.8</v>
      </c>
      <c r="U16" s="16">
        <v>16.64</v>
      </c>
      <c r="V16" s="16">
        <v>20.64</v>
      </c>
      <c r="W16" s="16">
        <v>30.2</v>
      </c>
      <c r="X16" s="16">
        <v>40.799999999999997</v>
      </c>
      <c r="Y16" s="16">
        <v>35</v>
      </c>
      <c r="Z16" s="16">
        <v>40.700000000000003</v>
      </c>
      <c r="AA16" s="16">
        <v>4.37</v>
      </c>
      <c r="AB16" s="16">
        <v>4.37</v>
      </c>
    </row>
    <row r="17" spans="1:28" s="11" customFormat="1" ht="22.5" customHeight="1" x14ac:dyDescent="0.25">
      <c r="A17" s="24" t="s">
        <v>124</v>
      </c>
      <c r="B17" s="61" t="s">
        <v>160</v>
      </c>
      <c r="C17" s="29">
        <v>180</v>
      </c>
      <c r="D17" s="29">
        <v>200</v>
      </c>
      <c r="E17" s="21">
        <v>6.1</v>
      </c>
      <c r="F17" s="21">
        <v>7.51</v>
      </c>
      <c r="G17" s="21">
        <v>2.1</v>
      </c>
      <c r="H17" s="21">
        <v>4.2</v>
      </c>
      <c r="I17" s="21">
        <v>22.4</v>
      </c>
      <c r="J17" s="21">
        <v>25.3</v>
      </c>
      <c r="K17" s="21">
        <v>128</v>
      </c>
      <c r="L17" s="21">
        <v>301</v>
      </c>
      <c r="M17" s="21">
        <v>0.21</v>
      </c>
      <c r="N17" s="21">
        <v>0.22</v>
      </c>
      <c r="O17" s="21">
        <v>0.86</v>
      </c>
      <c r="P17" s="21">
        <v>1.03</v>
      </c>
      <c r="Q17" s="21">
        <v>0.02</v>
      </c>
      <c r="R17" s="21">
        <v>0.02</v>
      </c>
      <c r="S17" s="16">
        <v>0</v>
      </c>
      <c r="T17" s="21">
        <v>0</v>
      </c>
      <c r="U17" s="21">
        <v>35.479999999999997</v>
      </c>
      <c r="V17" s="16">
        <v>55.48</v>
      </c>
      <c r="W17" s="16">
        <v>45.2</v>
      </c>
      <c r="X17" s="16">
        <v>50.2</v>
      </c>
      <c r="Y17" s="16">
        <v>81</v>
      </c>
      <c r="Z17" s="16">
        <v>81</v>
      </c>
      <c r="AA17" s="16">
        <v>4.7300000000000004</v>
      </c>
      <c r="AB17" s="16">
        <v>6.2</v>
      </c>
    </row>
    <row r="18" spans="1:28" x14ac:dyDescent="0.25">
      <c r="A18" s="24" t="s">
        <v>177</v>
      </c>
      <c r="B18" s="61" t="s">
        <v>178</v>
      </c>
      <c r="C18" s="29">
        <v>200</v>
      </c>
      <c r="D18" s="29">
        <v>200</v>
      </c>
      <c r="E18" s="21">
        <v>0.2</v>
      </c>
      <c r="F18" s="21">
        <v>0.2</v>
      </c>
      <c r="G18" s="21">
        <v>0.08</v>
      </c>
      <c r="H18" s="21">
        <v>0.08</v>
      </c>
      <c r="I18" s="21">
        <v>17.41</v>
      </c>
      <c r="J18" s="21">
        <v>17.41</v>
      </c>
      <c r="K18" s="21">
        <v>69.44</v>
      </c>
      <c r="L18" s="21">
        <v>69.44</v>
      </c>
      <c r="M18" s="21">
        <v>0.01</v>
      </c>
      <c r="N18" s="21">
        <v>0.01</v>
      </c>
      <c r="O18" s="21">
        <v>0.72</v>
      </c>
      <c r="P18" s="21">
        <v>7.1999999999999995E-2</v>
      </c>
      <c r="Q18" s="21">
        <v>0</v>
      </c>
      <c r="R18" s="21">
        <v>0</v>
      </c>
      <c r="S18" s="16">
        <v>0</v>
      </c>
      <c r="T18" s="21">
        <v>0</v>
      </c>
      <c r="U18" s="21">
        <v>12.98</v>
      </c>
      <c r="V18" s="16">
        <v>14.98</v>
      </c>
      <c r="W18" s="16">
        <v>1.46</v>
      </c>
      <c r="X18" s="16">
        <v>1.46</v>
      </c>
      <c r="Y18" s="16">
        <v>23.44</v>
      </c>
      <c r="Z18" s="16">
        <v>23.44</v>
      </c>
      <c r="AA18" s="16">
        <v>0.87</v>
      </c>
      <c r="AB18" s="16">
        <v>0.87</v>
      </c>
    </row>
    <row r="19" spans="1:28" s="68" customFormat="1" ht="15.75" customHeight="1" x14ac:dyDescent="0.2">
      <c r="A19" s="69" t="s">
        <v>106</v>
      </c>
      <c r="B19" s="28" t="s">
        <v>9</v>
      </c>
      <c r="C19" s="29">
        <v>60</v>
      </c>
      <c r="D19" s="29">
        <v>70</v>
      </c>
      <c r="E19" s="21">
        <v>3.6</v>
      </c>
      <c r="F19" s="21">
        <v>3.6</v>
      </c>
      <c r="G19" s="21">
        <v>0.8</v>
      </c>
      <c r="H19" s="21">
        <v>0.8</v>
      </c>
      <c r="I19" s="21">
        <v>35</v>
      </c>
      <c r="J19" s="21">
        <v>35</v>
      </c>
      <c r="K19" s="21">
        <v>145</v>
      </c>
      <c r="L19" s="21">
        <v>145</v>
      </c>
      <c r="M19" s="21">
        <v>0.08</v>
      </c>
      <c r="N19" s="21">
        <v>0.11</v>
      </c>
      <c r="O19" s="21">
        <v>0</v>
      </c>
      <c r="P19" s="21">
        <v>0</v>
      </c>
      <c r="Q19" s="21">
        <v>0</v>
      </c>
      <c r="R19" s="21">
        <v>0</v>
      </c>
      <c r="S19" s="21">
        <v>8.4000000000000005E-2</v>
      </c>
      <c r="T19" s="21">
        <v>0.9</v>
      </c>
      <c r="U19" s="21">
        <v>14.76</v>
      </c>
      <c r="V19" s="21">
        <v>20</v>
      </c>
      <c r="W19" s="21">
        <v>19.559999999999999</v>
      </c>
      <c r="X19" s="21">
        <v>50.2</v>
      </c>
      <c r="Y19" s="21">
        <v>55.71</v>
      </c>
      <c r="Z19" s="21">
        <v>100.2</v>
      </c>
      <c r="AA19" s="21">
        <v>0.73</v>
      </c>
      <c r="AB19" s="21">
        <v>1.4</v>
      </c>
    </row>
    <row r="20" spans="1:28" x14ac:dyDescent="0.25">
      <c r="A20" s="20"/>
      <c r="B20" s="50" t="s">
        <v>209</v>
      </c>
      <c r="C20" s="29">
        <v>15</v>
      </c>
      <c r="D20" s="29">
        <v>15</v>
      </c>
      <c r="E20" s="21">
        <v>2.11</v>
      </c>
      <c r="F20" s="21">
        <v>5.1100000000000003</v>
      </c>
      <c r="G20" s="21">
        <v>1.2</v>
      </c>
      <c r="H20" s="21">
        <v>1.2</v>
      </c>
      <c r="I20" s="21">
        <v>11.2</v>
      </c>
      <c r="J20" s="21">
        <v>26.33</v>
      </c>
      <c r="K20" s="21">
        <v>110.2</v>
      </c>
      <c r="L20" s="21">
        <v>110.2</v>
      </c>
      <c r="M20" s="21">
        <v>0.03</v>
      </c>
      <c r="N20" s="21">
        <v>0.03</v>
      </c>
      <c r="O20" s="21">
        <v>10</v>
      </c>
      <c r="P20" s="21">
        <v>10</v>
      </c>
      <c r="Q20" s="21">
        <v>0.03</v>
      </c>
      <c r="R20" s="21">
        <v>0.03</v>
      </c>
      <c r="S20" s="16">
        <v>1.35</v>
      </c>
      <c r="T20" s="16">
        <v>1.35</v>
      </c>
      <c r="U20" s="16">
        <v>14</v>
      </c>
      <c r="V20" s="16">
        <v>16</v>
      </c>
      <c r="W20" s="16">
        <v>11</v>
      </c>
      <c r="X20" s="16">
        <v>11</v>
      </c>
      <c r="Y20" s="16">
        <v>9</v>
      </c>
      <c r="Z20" s="16">
        <v>9</v>
      </c>
      <c r="AA20" s="16">
        <v>2.2000000000000002</v>
      </c>
      <c r="AB20" s="16">
        <v>2.2000000000000002</v>
      </c>
    </row>
    <row r="21" spans="1:28" s="32" customFormat="1" ht="12.75" x14ac:dyDescent="0.2">
      <c r="A21" s="24"/>
      <c r="B21" s="62" t="s">
        <v>10</v>
      </c>
      <c r="C21" s="29"/>
      <c r="D21" s="29"/>
      <c r="E21" s="60">
        <f>SUM(E14:E20)</f>
        <v>22.959999999999997</v>
      </c>
      <c r="F21" s="60">
        <f t="shared" ref="F21:L21" si="1">SUM(F14:F20)</f>
        <v>30.34</v>
      </c>
      <c r="G21" s="60">
        <f t="shared" si="1"/>
        <v>19.559999999999999</v>
      </c>
      <c r="H21" s="60">
        <f t="shared" si="1"/>
        <v>27.919999999999998</v>
      </c>
      <c r="I21" s="60">
        <f t="shared" si="1"/>
        <v>126.5</v>
      </c>
      <c r="J21" s="60">
        <f t="shared" si="1"/>
        <v>154.5</v>
      </c>
      <c r="K21" s="60">
        <f t="shared" si="1"/>
        <v>795.24</v>
      </c>
      <c r="L21" s="60">
        <f t="shared" si="1"/>
        <v>987.84000000000015</v>
      </c>
      <c r="M21" s="60">
        <f t="shared" ref="M21:AB21" si="2">SUM(M14:M19)</f>
        <v>0.79999999999999993</v>
      </c>
      <c r="N21" s="60">
        <f t="shared" si="2"/>
        <v>0.84</v>
      </c>
      <c r="O21" s="60">
        <f t="shared" si="2"/>
        <v>3.0600000000000005</v>
      </c>
      <c r="P21" s="60">
        <f t="shared" si="2"/>
        <v>2.5820000000000003</v>
      </c>
      <c r="Q21" s="60">
        <f t="shared" si="2"/>
        <v>8.02</v>
      </c>
      <c r="R21" s="60">
        <f t="shared" si="2"/>
        <v>8.02</v>
      </c>
      <c r="S21" s="52">
        <f t="shared" si="2"/>
        <v>5.0839999999999996</v>
      </c>
      <c r="T21" s="52">
        <f t="shared" si="2"/>
        <v>5.9</v>
      </c>
      <c r="U21" s="52">
        <f t="shared" si="2"/>
        <v>91.860000000000014</v>
      </c>
      <c r="V21" s="52">
        <f t="shared" si="2"/>
        <v>131.10000000000002</v>
      </c>
      <c r="W21" s="52">
        <f t="shared" si="2"/>
        <v>138.41999999999999</v>
      </c>
      <c r="X21" s="52">
        <f t="shared" si="2"/>
        <v>192.66000000000003</v>
      </c>
      <c r="Y21" s="52">
        <f t="shared" si="2"/>
        <v>259.14999999999998</v>
      </c>
      <c r="Z21" s="52">
        <f t="shared" si="2"/>
        <v>309.33999999999997</v>
      </c>
      <c r="AA21" s="52">
        <f t="shared" si="2"/>
        <v>11.700000000000001</v>
      </c>
      <c r="AB21" s="52">
        <f t="shared" si="2"/>
        <v>13.84</v>
      </c>
    </row>
    <row r="22" spans="1:28" s="32" customFormat="1" ht="12.75" x14ac:dyDescent="0.2">
      <c r="A22" s="34"/>
      <c r="B22" s="85" t="s">
        <v>67</v>
      </c>
      <c r="C22" s="50"/>
      <c r="D22" s="50"/>
      <c r="E22" s="60">
        <f t="shared" ref="E22:AB22" si="3">SUM(E12+E21)</f>
        <v>46.813000000000002</v>
      </c>
      <c r="F22" s="60">
        <f t="shared" si="3"/>
        <v>54.192999999999998</v>
      </c>
      <c r="G22" s="60">
        <f>SUM(G12+G21)</f>
        <v>47.094999999999999</v>
      </c>
      <c r="H22" s="60">
        <f t="shared" si="3"/>
        <v>55.454999999999998</v>
      </c>
      <c r="I22" s="60">
        <f t="shared" si="3"/>
        <v>200.76</v>
      </c>
      <c r="J22" s="60">
        <f t="shared" si="3"/>
        <v>228.76</v>
      </c>
      <c r="K22" s="60">
        <f t="shared" si="3"/>
        <v>1407.0329999999999</v>
      </c>
      <c r="L22" s="60">
        <f t="shared" si="3"/>
        <v>1623.5320000000002</v>
      </c>
      <c r="M22" s="60">
        <f t="shared" si="3"/>
        <v>0.95899999999999996</v>
      </c>
      <c r="N22" s="60">
        <f t="shared" si="3"/>
        <v>1.0389999999999999</v>
      </c>
      <c r="O22" s="60">
        <f t="shared" si="3"/>
        <v>15.4</v>
      </c>
      <c r="P22" s="60">
        <f t="shared" si="3"/>
        <v>14.922000000000001</v>
      </c>
      <c r="Q22" s="60">
        <f t="shared" si="3"/>
        <v>8.18</v>
      </c>
      <c r="R22" s="60">
        <f t="shared" si="3"/>
        <v>8.18</v>
      </c>
      <c r="S22" s="52">
        <f t="shared" si="3"/>
        <v>6.8539999999999992</v>
      </c>
      <c r="T22" s="52">
        <f t="shared" si="3"/>
        <v>7.69</v>
      </c>
      <c r="U22" s="52">
        <f t="shared" si="3"/>
        <v>159.39000000000001</v>
      </c>
      <c r="V22" s="52">
        <f t="shared" si="3"/>
        <v>212.87</v>
      </c>
      <c r="W22" s="52">
        <f t="shared" si="3"/>
        <v>235.07</v>
      </c>
      <c r="X22" s="52">
        <f t="shared" si="3"/>
        <v>319.95000000000005</v>
      </c>
      <c r="Y22" s="52">
        <f t="shared" si="3"/>
        <v>318.95999999999998</v>
      </c>
      <c r="Z22" s="52">
        <f t="shared" si="3"/>
        <v>371.15</v>
      </c>
      <c r="AA22" s="52">
        <f t="shared" si="3"/>
        <v>19.942</v>
      </c>
      <c r="AB22" s="52">
        <f t="shared" si="3"/>
        <v>22.231999999999999</v>
      </c>
    </row>
    <row r="23" spans="1:28" s="58" customFormat="1" ht="12.75" x14ac:dyDescent="0.2">
      <c r="A23" s="54"/>
      <c r="B23" s="74"/>
      <c r="C23" s="74"/>
      <c r="D23" s="74"/>
      <c r="E23" s="75"/>
      <c r="F23" s="7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56"/>
      <c r="T23" s="56"/>
      <c r="U23" s="55"/>
      <c r="V23" s="55"/>
      <c r="W23" s="55"/>
      <c r="X23" s="55"/>
      <c r="Y23" s="55"/>
      <c r="Z23" s="57"/>
      <c r="AA23" s="55"/>
      <c r="AB23" s="55"/>
    </row>
  </sheetData>
  <mergeCells count="9">
    <mergeCell ref="V3:AB3"/>
    <mergeCell ref="M3:T3"/>
    <mergeCell ref="B5:AB5"/>
    <mergeCell ref="B13:AB13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1"/>
  <sheetViews>
    <sheetView topLeftCell="B1" zoomScale="93" zoomScaleNormal="93" workbookViewId="0">
      <pane ySplit="4" topLeftCell="A11" activePane="bottomLeft" state="frozenSplit"/>
      <selection pane="bottomLeft" activeCell="O24" sqref="O24"/>
    </sheetView>
  </sheetViews>
  <sheetFormatPr defaultRowHeight="15" x14ac:dyDescent="0.25"/>
  <cols>
    <col min="1" max="1" width="7.5703125" style="95" customWidth="1"/>
    <col min="2" max="2" width="2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8" x14ac:dyDescent="0.25">
      <c r="A1" s="112" t="s">
        <v>171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28" x14ac:dyDescent="0.25">
      <c r="A2" s="95" t="s">
        <v>172</v>
      </c>
      <c r="C2" s="78" t="s">
        <v>23</v>
      </c>
      <c r="N2" s="82"/>
      <c r="O2" s="82"/>
      <c r="P2" s="82"/>
      <c r="Q2" s="82"/>
      <c r="R2" s="82"/>
    </row>
    <row r="3" spans="1:28" ht="15.75" customHeight="1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28" ht="70.5" customHeight="1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28" ht="12.75" customHeight="1" x14ac:dyDescent="0.25">
      <c r="A5" s="13"/>
      <c r="B5" s="130" t="s">
        <v>41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1:28" ht="15.75" customHeight="1" x14ac:dyDescent="0.25">
      <c r="A6" s="14" t="s">
        <v>125</v>
      </c>
      <c r="B6" s="59" t="s">
        <v>42</v>
      </c>
      <c r="C6" s="29">
        <v>1</v>
      </c>
      <c r="D6" s="29">
        <v>1</v>
      </c>
      <c r="E6" s="21">
        <v>5.08</v>
      </c>
      <c r="F6" s="21">
        <v>5.08</v>
      </c>
      <c r="G6" s="21">
        <v>4.5999999999999996</v>
      </c>
      <c r="H6" s="21">
        <v>4.5999999999999996</v>
      </c>
      <c r="I6" s="21">
        <v>0.28000000000000003</v>
      </c>
      <c r="J6" s="21">
        <v>0.28000000000000003</v>
      </c>
      <c r="K6" s="21">
        <v>63</v>
      </c>
      <c r="L6" s="21">
        <v>63</v>
      </c>
      <c r="M6" s="21">
        <v>0.16</v>
      </c>
      <c r="N6" s="21">
        <v>0.16</v>
      </c>
      <c r="O6" s="21">
        <v>1.32</v>
      </c>
      <c r="P6" s="21">
        <v>1.32</v>
      </c>
      <c r="Q6" s="21">
        <v>0.05</v>
      </c>
      <c r="R6" s="21">
        <v>0.05</v>
      </c>
      <c r="S6" s="16">
        <v>0.13</v>
      </c>
      <c r="T6" s="16">
        <v>0.13</v>
      </c>
      <c r="U6" s="16">
        <v>105.2</v>
      </c>
      <c r="V6" s="16">
        <v>105.2</v>
      </c>
      <c r="W6" s="16">
        <v>182.16</v>
      </c>
      <c r="X6" s="16">
        <v>182.16</v>
      </c>
      <c r="Y6" s="16">
        <v>47.52</v>
      </c>
      <c r="Z6" s="16">
        <v>47.52</v>
      </c>
      <c r="AA6" s="16">
        <v>2.64</v>
      </c>
      <c r="AB6" s="16">
        <v>2.64</v>
      </c>
    </row>
    <row r="7" spans="1:28" ht="15.75" customHeight="1" x14ac:dyDescent="0.25">
      <c r="A7" s="14" t="s">
        <v>191</v>
      </c>
      <c r="B7" s="59" t="s">
        <v>192</v>
      </c>
      <c r="C7" s="29">
        <v>200</v>
      </c>
      <c r="D7" s="29">
        <v>200</v>
      </c>
      <c r="E7" s="21">
        <v>10.25</v>
      </c>
      <c r="F7" s="21">
        <v>10.25</v>
      </c>
      <c r="G7" s="21">
        <v>16</v>
      </c>
      <c r="H7" s="21">
        <v>16</v>
      </c>
      <c r="I7" s="21">
        <v>25</v>
      </c>
      <c r="J7" s="21">
        <v>25</v>
      </c>
      <c r="K7" s="21">
        <v>125</v>
      </c>
      <c r="L7" s="21">
        <v>125</v>
      </c>
      <c r="M7" s="21">
        <v>0.1</v>
      </c>
      <c r="N7" s="21">
        <v>0.1</v>
      </c>
      <c r="O7" s="21">
        <v>1.08</v>
      </c>
      <c r="P7" s="21">
        <v>1.08</v>
      </c>
      <c r="Q7" s="21">
        <v>0.05</v>
      </c>
      <c r="R7" s="21">
        <v>0.05</v>
      </c>
      <c r="S7" s="16">
        <v>0.13</v>
      </c>
      <c r="T7" s="16">
        <v>0.13</v>
      </c>
      <c r="U7" s="16">
        <v>293.8</v>
      </c>
      <c r="V7" s="16">
        <v>293.8</v>
      </c>
      <c r="W7" s="16">
        <v>402.16</v>
      </c>
      <c r="X7" s="16">
        <v>402.16</v>
      </c>
      <c r="Y7" s="16">
        <v>47.52</v>
      </c>
      <c r="Z7" s="16">
        <v>47.52</v>
      </c>
      <c r="AA7" s="16">
        <v>2.64</v>
      </c>
      <c r="AB7" s="16">
        <v>2.64</v>
      </c>
    </row>
    <row r="8" spans="1:28" s="35" customFormat="1" ht="14.25" customHeight="1" x14ac:dyDescent="0.2">
      <c r="A8" s="25"/>
      <c r="B8" s="50" t="s">
        <v>204</v>
      </c>
      <c r="C8" s="29">
        <v>30</v>
      </c>
      <c r="D8" s="29">
        <v>35</v>
      </c>
      <c r="E8" s="21">
        <v>1.9</v>
      </c>
      <c r="F8" s="21">
        <v>2.9</v>
      </c>
      <c r="G8" s="21">
        <v>1.5</v>
      </c>
      <c r="H8" s="21">
        <v>1.5</v>
      </c>
      <c r="I8" s="21">
        <v>4</v>
      </c>
      <c r="J8" s="21">
        <v>4</v>
      </c>
      <c r="K8" s="21">
        <v>50</v>
      </c>
      <c r="L8" s="21">
        <v>50</v>
      </c>
      <c r="M8" s="49">
        <v>0.04</v>
      </c>
      <c r="N8" s="49">
        <v>0.04</v>
      </c>
      <c r="O8" s="21">
        <v>0.7</v>
      </c>
      <c r="P8" s="21">
        <v>0.7</v>
      </c>
      <c r="Q8" s="21">
        <v>0</v>
      </c>
      <c r="R8" s="21">
        <v>0</v>
      </c>
      <c r="S8" s="21">
        <v>0</v>
      </c>
      <c r="T8" s="21">
        <v>0</v>
      </c>
      <c r="U8" s="21">
        <v>120</v>
      </c>
      <c r="V8" s="21">
        <v>120</v>
      </c>
      <c r="W8" s="21">
        <v>0</v>
      </c>
      <c r="X8" s="21">
        <v>0</v>
      </c>
      <c r="Y8" s="21">
        <v>0</v>
      </c>
      <c r="Z8" s="21">
        <v>0</v>
      </c>
      <c r="AA8" s="21">
        <v>0.01</v>
      </c>
      <c r="AB8" s="21">
        <v>0.01</v>
      </c>
    </row>
    <row r="9" spans="1:28" x14ac:dyDescent="0.25">
      <c r="A9" s="17" t="s">
        <v>181</v>
      </c>
      <c r="B9" s="28" t="s">
        <v>182</v>
      </c>
      <c r="C9" s="29">
        <v>200</v>
      </c>
      <c r="D9" s="29">
        <v>200</v>
      </c>
      <c r="E9" s="29">
        <v>2.09</v>
      </c>
      <c r="F9" s="29">
        <v>2.09</v>
      </c>
      <c r="G9" s="21">
        <v>2.08</v>
      </c>
      <c r="H9" s="21">
        <v>2.08</v>
      </c>
      <c r="I9" s="21">
        <v>14.9</v>
      </c>
      <c r="J9" s="21">
        <v>14.9</v>
      </c>
      <c r="K9" s="21">
        <v>56</v>
      </c>
      <c r="L9" s="21">
        <v>56</v>
      </c>
      <c r="M9" s="21">
        <v>0</v>
      </c>
      <c r="N9" s="21">
        <v>0</v>
      </c>
      <c r="O9" s="21">
        <v>2.8</v>
      </c>
      <c r="P9" s="21">
        <v>2.8</v>
      </c>
      <c r="Q9" s="21">
        <v>0</v>
      </c>
      <c r="R9" s="21">
        <v>0</v>
      </c>
      <c r="S9" s="16">
        <v>0</v>
      </c>
      <c r="T9" s="16">
        <v>0</v>
      </c>
      <c r="U9" s="16">
        <v>6</v>
      </c>
      <c r="V9" s="18">
        <v>6</v>
      </c>
      <c r="W9" s="18">
        <v>0</v>
      </c>
      <c r="X9" s="18">
        <v>0</v>
      </c>
      <c r="Y9" s="18">
        <v>0</v>
      </c>
      <c r="Z9" s="18">
        <v>0</v>
      </c>
      <c r="AA9" s="18">
        <v>0.4</v>
      </c>
      <c r="AB9" s="16">
        <v>0.4</v>
      </c>
    </row>
    <row r="10" spans="1:28" x14ac:dyDescent="0.25">
      <c r="A10" s="17" t="s">
        <v>104</v>
      </c>
      <c r="B10" s="50" t="s">
        <v>13</v>
      </c>
      <c r="C10" s="29">
        <v>15</v>
      </c>
      <c r="D10" s="29">
        <v>15</v>
      </c>
      <c r="E10" s="77">
        <v>2.4</v>
      </c>
      <c r="F10" s="77">
        <v>2.4</v>
      </c>
      <c r="G10" s="21">
        <v>9.75</v>
      </c>
      <c r="H10" s="21">
        <v>9.75</v>
      </c>
      <c r="I10" s="21">
        <v>0.39</v>
      </c>
      <c r="J10" s="21">
        <v>0.39</v>
      </c>
      <c r="K10" s="21">
        <v>112</v>
      </c>
      <c r="L10" s="21">
        <v>112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</row>
    <row r="11" spans="1:28" s="35" customFormat="1" ht="17.25" customHeight="1" x14ac:dyDescent="0.2">
      <c r="A11" s="20" t="s">
        <v>106</v>
      </c>
      <c r="B11" s="50" t="s">
        <v>9</v>
      </c>
      <c r="C11" s="29">
        <v>50</v>
      </c>
      <c r="D11" s="29">
        <v>60</v>
      </c>
      <c r="E11" s="21">
        <v>3.6</v>
      </c>
      <c r="F11" s="21">
        <v>3.6</v>
      </c>
      <c r="G11" s="21">
        <v>0.8</v>
      </c>
      <c r="H11" s="21">
        <v>0.8</v>
      </c>
      <c r="I11" s="21">
        <v>35</v>
      </c>
      <c r="J11" s="21">
        <v>35</v>
      </c>
      <c r="K11" s="21">
        <v>136</v>
      </c>
      <c r="L11" s="21">
        <v>136</v>
      </c>
      <c r="M11" s="49">
        <v>7.0000000000000007E-2</v>
      </c>
      <c r="N11" s="49">
        <v>0.11</v>
      </c>
      <c r="O11" s="21">
        <v>0</v>
      </c>
      <c r="P11" s="21">
        <v>0</v>
      </c>
      <c r="Q11" s="21">
        <v>0</v>
      </c>
      <c r="R11" s="21">
        <v>0</v>
      </c>
      <c r="S11" s="16">
        <v>0.08</v>
      </c>
      <c r="T11" s="21">
        <v>0.1</v>
      </c>
      <c r="U11" s="21">
        <v>14.76</v>
      </c>
      <c r="V11" s="16">
        <v>20</v>
      </c>
      <c r="W11" s="16">
        <v>19.559999999999999</v>
      </c>
      <c r="X11" s="16">
        <v>50.2</v>
      </c>
      <c r="Y11" s="16">
        <v>17.5</v>
      </c>
      <c r="Z11" s="16">
        <v>19.5</v>
      </c>
      <c r="AA11" s="16">
        <v>0.65</v>
      </c>
      <c r="AB11" s="16">
        <v>0.8</v>
      </c>
    </row>
    <row r="12" spans="1:28" x14ac:dyDescent="0.25">
      <c r="A12" s="25">
        <v>61</v>
      </c>
      <c r="B12" s="50" t="s">
        <v>33</v>
      </c>
      <c r="C12" s="29">
        <v>100</v>
      </c>
      <c r="D12" s="29">
        <v>150</v>
      </c>
      <c r="E12" s="21">
        <v>0.04</v>
      </c>
      <c r="F12" s="21">
        <v>0.05</v>
      </c>
      <c r="G12" s="21">
        <v>0.04</v>
      </c>
      <c r="H12" s="21">
        <v>0.04</v>
      </c>
      <c r="I12" s="21">
        <v>19.7</v>
      </c>
      <c r="J12" s="21">
        <v>19.8</v>
      </c>
      <c r="K12" s="21">
        <v>45</v>
      </c>
      <c r="L12" s="21">
        <v>46</v>
      </c>
      <c r="M12" s="49">
        <v>0</v>
      </c>
      <c r="N12" s="49">
        <v>0</v>
      </c>
      <c r="O12" s="21">
        <v>0</v>
      </c>
      <c r="P12" s="21">
        <v>0</v>
      </c>
      <c r="Q12" s="21">
        <v>0</v>
      </c>
      <c r="R12" s="21">
        <v>0</v>
      </c>
      <c r="S12" s="16">
        <v>0</v>
      </c>
      <c r="T12" s="21">
        <v>0</v>
      </c>
      <c r="U12" s="21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s="32" customFormat="1" ht="12.75" x14ac:dyDescent="0.2">
      <c r="A13" s="23" t="s">
        <v>8</v>
      </c>
      <c r="B13" s="63" t="s">
        <v>10</v>
      </c>
      <c r="C13" s="29" t="s">
        <v>8</v>
      </c>
      <c r="D13" s="29"/>
      <c r="E13" s="60">
        <f t="shared" ref="E13:AB13" si="0">SUM(E6:E12)</f>
        <v>25.36</v>
      </c>
      <c r="F13" s="60">
        <f t="shared" si="0"/>
        <v>26.37</v>
      </c>
      <c r="G13" s="60">
        <f t="shared" si="0"/>
        <v>34.769999999999996</v>
      </c>
      <c r="H13" s="60">
        <f t="shared" si="0"/>
        <v>34.769999999999996</v>
      </c>
      <c r="I13" s="60">
        <f t="shared" si="0"/>
        <v>99.27</v>
      </c>
      <c r="J13" s="60">
        <f t="shared" si="0"/>
        <v>99.36999999999999</v>
      </c>
      <c r="K13" s="60">
        <f t="shared" si="0"/>
        <v>587</v>
      </c>
      <c r="L13" s="60">
        <f t="shared" si="0"/>
        <v>588</v>
      </c>
      <c r="M13" s="60">
        <f t="shared" si="0"/>
        <v>0.37</v>
      </c>
      <c r="N13" s="60">
        <f t="shared" si="0"/>
        <v>0.41</v>
      </c>
      <c r="O13" s="60">
        <f t="shared" si="0"/>
        <v>5.9</v>
      </c>
      <c r="P13" s="60">
        <f t="shared" si="0"/>
        <v>5.9</v>
      </c>
      <c r="Q13" s="60">
        <f t="shared" si="0"/>
        <v>0.1</v>
      </c>
      <c r="R13" s="60">
        <f t="shared" si="0"/>
        <v>0.1</v>
      </c>
      <c r="S13" s="52">
        <f t="shared" si="0"/>
        <v>0.34</v>
      </c>
      <c r="T13" s="52">
        <f t="shared" si="0"/>
        <v>0.36</v>
      </c>
      <c r="U13" s="52">
        <f t="shared" si="0"/>
        <v>539.76</v>
      </c>
      <c r="V13" s="52">
        <f t="shared" si="0"/>
        <v>545</v>
      </c>
      <c r="W13" s="52">
        <f t="shared" si="0"/>
        <v>603.88</v>
      </c>
      <c r="X13" s="52">
        <f t="shared" si="0"/>
        <v>634.5200000000001</v>
      </c>
      <c r="Y13" s="52">
        <f t="shared" si="0"/>
        <v>112.54</v>
      </c>
      <c r="Z13" s="52">
        <f t="shared" si="0"/>
        <v>114.54</v>
      </c>
      <c r="AA13" s="52">
        <f t="shared" si="0"/>
        <v>6.3400000000000007</v>
      </c>
      <c r="AB13" s="52">
        <f t="shared" si="0"/>
        <v>6.49</v>
      </c>
    </row>
    <row r="14" spans="1:28" ht="12.75" customHeight="1" x14ac:dyDescent="0.25">
      <c r="A14" s="20"/>
      <c r="B14" s="128" t="s">
        <v>68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</row>
    <row r="15" spans="1:28" ht="25.5" x14ac:dyDescent="0.25">
      <c r="A15" s="24" t="s">
        <v>139</v>
      </c>
      <c r="B15" s="59" t="s">
        <v>161</v>
      </c>
      <c r="C15" s="29">
        <v>70</v>
      </c>
      <c r="D15" s="29">
        <v>100</v>
      </c>
      <c r="E15" s="21">
        <v>2</v>
      </c>
      <c r="F15" s="21">
        <v>2.44</v>
      </c>
      <c r="G15" s="21">
        <v>0</v>
      </c>
      <c r="H15" s="21">
        <v>0</v>
      </c>
      <c r="I15" s="21">
        <v>1.48</v>
      </c>
      <c r="J15" s="21">
        <v>1.66</v>
      </c>
      <c r="K15" s="21">
        <v>11.8</v>
      </c>
      <c r="L15" s="21">
        <v>15.2</v>
      </c>
      <c r="M15" s="21">
        <v>0.1</v>
      </c>
      <c r="N15" s="21">
        <v>0.1</v>
      </c>
      <c r="O15" s="21">
        <v>10.199999999999999</v>
      </c>
      <c r="P15" s="21">
        <v>10.4</v>
      </c>
      <c r="Q15" s="21">
        <v>0</v>
      </c>
      <c r="R15" s="21">
        <v>0</v>
      </c>
      <c r="S15" s="16">
        <v>0</v>
      </c>
      <c r="T15" s="16">
        <v>0</v>
      </c>
      <c r="U15" s="16">
        <v>13.28</v>
      </c>
      <c r="V15" s="16">
        <v>20.28</v>
      </c>
      <c r="W15" s="16">
        <v>35.96</v>
      </c>
      <c r="X15" s="16">
        <v>40.96</v>
      </c>
      <c r="Y15" s="16">
        <v>0</v>
      </c>
      <c r="Z15" s="16">
        <v>0</v>
      </c>
      <c r="AA15" s="16">
        <v>0.61</v>
      </c>
      <c r="AB15" s="16">
        <v>1.01</v>
      </c>
    </row>
    <row r="16" spans="1:28" ht="24.75" customHeight="1" x14ac:dyDescent="0.25">
      <c r="A16" s="24" t="s">
        <v>145</v>
      </c>
      <c r="B16" s="59" t="s">
        <v>162</v>
      </c>
      <c r="C16" s="29">
        <v>200</v>
      </c>
      <c r="D16" s="29">
        <v>250</v>
      </c>
      <c r="E16" s="21">
        <v>6.04</v>
      </c>
      <c r="F16" s="21">
        <v>10.02</v>
      </c>
      <c r="G16" s="21">
        <v>4.4000000000000004</v>
      </c>
      <c r="H16" s="21">
        <v>7.22</v>
      </c>
      <c r="I16" s="21">
        <v>15</v>
      </c>
      <c r="J16" s="21">
        <v>25</v>
      </c>
      <c r="K16" s="21">
        <v>348</v>
      </c>
      <c r="L16" s="21">
        <v>425</v>
      </c>
      <c r="M16" s="21">
        <v>0.06</v>
      </c>
      <c r="N16" s="21">
        <v>0.06</v>
      </c>
      <c r="O16" s="21">
        <v>4.2</v>
      </c>
      <c r="P16" s="21">
        <v>4.2</v>
      </c>
      <c r="Q16" s="21">
        <v>0</v>
      </c>
      <c r="R16" s="21">
        <v>0</v>
      </c>
      <c r="S16" s="16">
        <v>0</v>
      </c>
      <c r="T16" s="16">
        <v>0</v>
      </c>
      <c r="U16" s="16">
        <v>5.48</v>
      </c>
      <c r="V16" s="16">
        <v>9.48</v>
      </c>
      <c r="W16" s="16">
        <v>87.18</v>
      </c>
      <c r="X16" s="16">
        <v>107.18</v>
      </c>
      <c r="Y16" s="16">
        <v>35.299999999999997</v>
      </c>
      <c r="Z16" s="16">
        <v>35.299999999999997</v>
      </c>
      <c r="AA16" s="16">
        <v>0.56000000000000005</v>
      </c>
      <c r="AB16" s="16">
        <v>0.56000000000000005</v>
      </c>
    </row>
    <row r="17" spans="1:28" x14ac:dyDescent="0.25">
      <c r="A17" s="22" t="s">
        <v>146</v>
      </c>
      <c r="B17" s="50" t="s">
        <v>147</v>
      </c>
      <c r="C17" s="29">
        <v>200</v>
      </c>
      <c r="D17" s="29">
        <v>250</v>
      </c>
      <c r="E17" s="21">
        <v>8</v>
      </c>
      <c r="F17" s="21">
        <v>10.199999999999999</v>
      </c>
      <c r="G17" s="21">
        <v>7.25</v>
      </c>
      <c r="H17" s="21">
        <v>12</v>
      </c>
      <c r="I17" s="21">
        <v>25.3</v>
      </c>
      <c r="J17" s="21">
        <v>40</v>
      </c>
      <c r="K17" s="21">
        <v>208</v>
      </c>
      <c r="L17" s="21">
        <v>345.2</v>
      </c>
      <c r="M17" s="21">
        <v>0.1</v>
      </c>
      <c r="N17" s="21">
        <v>0.1</v>
      </c>
      <c r="O17" s="21">
        <v>24.56</v>
      </c>
      <c r="P17" s="21">
        <v>24.56</v>
      </c>
      <c r="Q17" s="21">
        <v>50</v>
      </c>
      <c r="R17" s="21">
        <v>50</v>
      </c>
      <c r="S17" s="16">
        <v>0</v>
      </c>
      <c r="T17" s="16">
        <v>0</v>
      </c>
      <c r="U17" s="16">
        <v>40</v>
      </c>
      <c r="V17" s="16">
        <v>56</v>
      </c>
      <c r="W17" s="16">
        <v>0</v>
      </c>
      <c r="X17" s="16">
        <v>0</v>
      </c>
      <c r="Y17" s="16">
        <v>0</v>
      </c>
      <c r="Z17" s="16">
        <v>0</v>
      </c>
      <c r="AA17" s="16">
        <v>2.74</v>
      </c>
      <c r="AB17" s="16">
        <v>2.74</v>
      </c>
    </row>
    <row r="18" spans="1:28" x14ac:dyDescent="0.25">
      <c r="A18" s="24" t="s">
        <v>84</v>
      </c>
      <c r="B18" s="61" t="s">
        <v>27</v>
      </c>
      <c r="C18" s="29">
        <v>200</v>
      </c>
      <c r="D18" s="29">
        <v>200</v>
      </c>
      <c r="E18" s="21">
        <v>1</v>
      </c>
      <c r="F18" s="21">
        <v>1</v>
      </c>
      <c r="G18" s="21">
        <v>0.06</v>
      </c>
      <c r="H18" s="21">
        <v>0.06</v>
      </c>
      <c r="I18" s="21">
        <v>27.5</v>
      </c>
      <c r="J18" s="21">
        <v>27.5</v>
      </c>
      <c r="K18" s="21">
        <v>110</v>
      </c>
      <c r="L18" s="21">
        <v>110</v>
      </c>
      <c r="M18" s="21">
        <v>0.01</v>
      </c>
      <c r="N18" s="21">
        <v>0.01</v>
      </c>
      <c r="O18" s="21">
        <v>0.72</v>
      </c>
      <c r="P18" s="21">
        <v>0.72</v>
      </c>
      <c r="Q18" s="21">
        <v>0</v>
      </c>
      <c r="R18" s="21">
        <v>0</v>
      </c>
      <c r="S18" s="16">
        <v>0</v>
      </c>
      <c r="T18" s="21">
        <v>0</v>
      </c>
      <c r="U18" s="21">
        <v>30.48</v>
      </c>
      <c r="V18" s="16">
        <v>30.48</v>
      </c>
      <c r="W18" s="16">
        <v>8.48</v>
      </c>
      <c r="X18" s="16">
        <v>10.46</v>
      </c>
      <c r="Y18" s="16">
        <v>23.44</v>
      </c>
      <c r="Z18" s="16">
        <v>23.44</v>
      </c>
      <c r="AA18" s="16">
        <v>0.87</v>
      </c>
      <c r="AB18" s="16">
        <v>0.87</v>
      </c>
    </row>
    <row r="19" spans="1:28" s="68" customFormat="1" ht="15.75" customHeight="1" x14ac:dyDescent="0.2">
      <c r="A19" s="69" t="s">
        <v>106</v>
      </c>
      <c r="B19" s="28" t="s">
        <v>9</v>
      </c>
      <c r="C19" s="29">
        <v>60</v>
      </c>
      <c r="D19" s="29">
        <v>70</v>
      </c>
      <c r="E19" s="21">
        <v>3.6</v>
      </c>
      <c r="F19" s="21">
        <v>3.6</v>
      </c>
      <c r="G19" s="21">
        <v>0.8</v>
      </c>
      <c r="H19" s="21">
        <v>0.8</v>
      </c>
      <c r="I19" s="21">
        <v>35</v>
      </c>
      <c r="J19" s="21">
        <v>35</v>
      </c>
      <c r="K19" s="21">
        <v>145</v>
      </c>
      <c r="L19" s="21">
        <v>145</v>
      </c>
      <c r="M19" s="21">
        <v>0.08</v>
      </c>
      <c r="N19" s="21">
        <v>0.11</v>
      </c>
      <c r="O19" s="21">
        <v>0</v>
      </c>
      <c r="P19" s="21">
        <v>0</v>
      </c>
      <c r="Q19" s="21">
        <v>0</v>
      </c>
      <c r="R19" s="21">
        <v>0</v>
      </c>
      <c r="S19" s="21">
        <v>8.4000000000000005E-2</v>
      </c>
      <c r="T19" s="21">
        <v>0.9</v>
      </c>
      <c r="U19" s="21">
        <v>14.76</v>
      </c>
      <c r="V19" s="21">
        <v>20</v>
      </c>
      <c r="W19" s="21">
        <v>19.559999999999999</v>
      </c>
      <c r="X19" s="21">
        <v>50.2</v>
      </c>
      <c r="Y19" s="21">
        <v>55.71</v>
      </c>
      <c r="Z19" s="21">
        <v>100.2</v>
      </c>
      <c r="AA19" s="21">
        <v>0.73</v>
      </c>
      <c r="AB19" s="21">
        <v>1.4</v>
      </c>
    </row>
    <row r="20" spans="1:28" s="32" customFormat="1" ht="12.75" x14ac:dyDescent="0.2">
      <c r="A20" s="20"/>
      <c r="B20" s="62" t="s">
        <v>10</v>
      </c>
      <c r="C20" s="29"/>
      <c r="D20" s="29"/>
      <c r="E20" s="60">
        <f t="shared" ref="E20:AB20" si="1">SUM(E15:E19)</f>
        <v>20.64</v>
      </c>
      <c r="F20" s="60">
        <f t="shared" si="1"/>
        <v>27.259999999999998</v>
      </c>
      <c r="G20" s="60">
        <f t="shared" si="1"/>
        <v>12.510000000000002</v>
      </c>
      <c r="H20" s="60">
        <f t="shared" si="1"/>
        <v>20.079999999999998</v>
      </c>
      <c r="I20" s="60">
        <f t="shared" si="1"/>
        <v>104.28</v>
      </c>
      <c r="J20" s="60">
        <f t="shared" si="1"/>
        <v>129.16</v>
      </c>
      <c r="K20" s="60">
        <f t="shared" si="1"/>
        <v>822.8</v>
      </c>
      <c r="L20" s="60">
        <f t="shared" si="1"/>
        <v>1040.4000000000001</v>
      </c>
      <c r="M20" s="60">
        <f t="shared" si="1"/>
        <v>0.35000000000000003</v>
      </c>
      <c r="N20" s="60">
        <f t="shared" si="1"/>
        <v>0.38</v>
      </c>
      <c r="O20" s="60">
        <f t="shared" si="1"/>
        <v>39.679999999999993</v>
      </c>
      <c r="P20" s="60">
        <f t="shared" si="1"/>
        <v>39.879999999999995</v>
      </c>
      <c r="Q20" s="60">
        <f t="shared" si="1"/>
        <v>50</v>
      </c>
      <c r="R20" s="60">
        <f t="shared" si="1"/>
        <v>50</v>
      </c>
      <c r="S20" s="52">
        <f t="shared" si="1"/>
        <v>8.4000000000000005E-2</v>
      </c>
      <c r="T20" s="52">
        <f t="shared" si="1"/>
        <v>0.9</v>
      </c>
      <c r="U20" s="52">
        <f t="shared" si="1"/>
        <v>104</v>
      </c>
      <c r="V20" s="52">
        <f t="shared" si="1"/>
        <v>136.24</v>
      </c>
      <c r="W20" s="52">
        <f t="shared" si="1"/>
        <v>151.18</v>
      </c>
      <c r="X20" s="52">
        <f t="shared" si="1"/>
        <v>208.8</v>
      </c>
      <c r="Y20" s="52">
        <f t="shared" si="1"/>
        <v>114.44999999999999</v>
      </c>
      <c r="Z20" s="52">
        <f t="shared" si="1"/>
        <v>158.94</v>
      </c>
      <c r="AA20" s="52">
        <f t="shared" si="1"/>
        <v>5.51</v>
      </c>
      <c r="AB20" s="52">
        <f t="shared" si="1"/>
        <v>6.58</v>
      </c>
    </row>
    <row r="21" spans="1:28" s="32" customFormat="1" ht="12.75" x14ac:dyDescent="0.2">
      <c r="A21" s="34"/>
      <c r="B21" s="62" t="s">
        <v>69</v>
      </c>
      <c r="C21" s="50"/>
      <c r="D21" s="50"/>
      <c r="E21" s="60">
        <f t="shared" ref="E21:AB21" si="2">E20+E13</f>
        <v>46</v>
      </c>
      <c r="F21" s="60">
        <f t="shared" si="2"/>
        <v>53.629999999999995</v>
      </c>
      <c r="G21" s="60">
        <f t="shared" si="2"/>
        <v>47.28</v>
      </c>
      <c r="H21" s="60">
        <f t="shared" si="2"/>
        <v>54.849999999999994</v>
      </c>
      <c r="I21" s="60">
        <f t="shared" si="2"/>
        <v>203.55</v>
      </c>
      <c r="J21" s="60">
        <f t="shared" si="2"/>
        <v>228.52999999999997</v>
      </c>
      <c r="K21" s="60">
        <f t="shared" si="2"/>
        <v>1409.8</v>
      </c>
      <c r="L21" s="60">
        <f t="shared" si="2"/>
        <v>1628.4</v>
      </c>
      <c r="M21" s="60">
        <f t="shared" si="2"/>
        <v>0.72</v>
      </c>
      <c r="N21" s="60">
        <f t="shared" si="2"/>
        <v>0.79</v>
      </c>
      <c r="O21" s="60">
        <f t="shared" si="2"/>
        <v>45.579999999999991</v>
      </c>
      <c r="P21" s="60">
        <f t="shared" si="2"/>
        <v>45.779999999999994</v>
      </c>
      <c r="Q21" s="60">
        <f t="shared" si="2"/>
        <v>50.1</v>
      </c>
      <c r="R21" s="60">
        <f t="shared" si="2"/>
        <v>50.1</v>
      </c>
      <c r="S21" s="52">
        <f t="shared" si="2"/>
        <v>0.42400000000000004</v>
      </c>
      <c r="T21" s="52">
        <f t="shared" si="2"/>
        <v>1.26</v>
      </c>
      <c r="U21" s="52">
        <f t="shared" si="2"/>
        <v>643.76</v>
      </c>
      <c r="V21" s="52">
        <f t="shared" si="2"/>
        <v>681.24</v>
      </c>
      <c r="W21" s="52">
        <f t="shared" si="2"/>
        <v>755.06</v>
      </c>
      <c r="X21" s="52">
        <f t="shared" si="2"/>
        <v>843.32000000000016</v>
      </c>
      <c r="Y21" s="52">
        <f t="shared" si="2"/>
        <v>226.99</v>
      </c>
      <c r="Z21" s="52">
        <f t="shared" si="2"/>
        <v>273.48</v>
      </c>
      <c r="AA21" s="52">
        <f t="shared" si="2"/>
        <v>11.850000000000001</v>
      </c>
      <c r="AB21" s="52">
        <f t="shared" si="2"/>
        <v>13.07</v>
      </c>
    </row>
  </sheetData>
  <mergeCells count="9">
    <mergeCell ref="B14:AB14"/>
    <mergeCell ref="V3:AB3"/>
    <mergeCell ref="M3:T3"/>
    <mergeCell ref="B5:AB5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zoomScale="93" zoomScaleNormal="93" workbookViewId="0">
      <pane ySplit="4" topLeftCell="A11" activePane="bottomLeft" state="frozenSplit"/>
      <selection pane="bottomLeft" activeCell="O23" sqref="O23"/>
    </sheetView>
  </sheetViews>
  <sheetFormatPr defaultRowHeight="15" x14ac:dyDescent="0.25"/>
  <cols>
    <col min="1" max="1" width="7.5703125" style="95" customWidth="1"/>
    <col min="2" max="2" width="2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28" x14ac:dyDescent="0.25">
      <c r="A1" s="112" t="s">
        <v>173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28" x14ac:dyDescent="0.25">
      <c r="A2" s="95" t="s">
        <v>172</v>
      </c>
      <c r="C2" s="78" t="s">
        <v>23</v>
      </c>
      <c r="N2" s="82"/>
      <c r="O2" s="82"/>
      <c r="P2" s="82"/>
      <c r="Q2" s="82"/>
      <c r="R2" s="82"/>
    </row>
    <row r="3" spans="1:28" ht="15.75" customHeight="1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28" ht="70.5" customHeight="1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28" s="35" customFormat="1" ht="18.75" customHeight="1" x14ac:dyDescent="0.2">
      <c r="A5" s="13"/>
      <c r="B5" s="126" t="s">
        <v>35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32"/>
    </row>
    <row r="6" spans="1:28" s="35" customFormat="1" ht="22.5" customHeight="1" x14ac:dyDescent="0.2">
      <c r="A6" s="22" t="s">
        <v>127</v>
      </c>
      <c r="B6" s="59" t="s">
        <v>36</v>
      </c>
      <c r="C6" s="29">
        <v>180</v>
      </c>
      <c r="D6" s="29">
        <v>200</v>
      </c>
      <c r="E6" s="21">
        <v>5.6</v>
      </c>
      <c r="F6" s="21">
        <v>7.5</v>
      </c>
      <c r="G6" s="21">
        <v>8.01</v>
      </c>
      <c r="H6" s="21">
        <v>8.2799999999999994</v>
      </c>
      <c r="I6" s="21">
        <v>25</v>
      </c>
      <c r="J6" s="21">
        <v>25</v>
      </c>
      <c r="K6" s="21">
        <v>125</v>
      </c>
      <c r="L6" s="21">
        <v>147</v>
      </c>
      <c r="M6" s="21">
        <v>7.0000000000000007E-2</v>
      </c>
      <c r="N6" s="21">
        <v>7.0000000000000007E-2</v>
      </c>
      <c r="O6" s="21">
        <v>0.04</v>
      </c>
      <c r="P6" s="21">
        <v>0.04</v>
      </c>
      <c r="Q6" s="21">
        <v>0</v>
      </c>
      <c r="R6" s="21">
        <v>0</v>
      </c>
      <c r="S6" s="16">
        <v>0</v>
      </c>
      <c r="T6" s="16">
        <v>0</v>
      </c>
      <c r="U6" s="16">
        <v>66.314999999999998</v>
      </c>
      <c r="V6" s="16">
        <v>88.32</v>
      </c>
      <c r="W6" s="16">
        <v>65.2</v>
      </c>
      <c r="X6" s="16">
        <v>72.2</v>
      </c>
      <c r="Y6" s="16">
        <v>0</v>
      </c>
      <c r="Z6" s="16">
        <v>0</v>
      </c>
      <c r="AA6" s="16">
        <v>1.45</v>
      </c>
      <c r="AB6" s="16">
        <v>1.54</v>
      </c>
    </row>
    <row r="7" spans="1:28" x14ac:dyDescent="0.25">
      <c r="A7" s="17" t="s">
        <v>206</v>
      </c>
      <c r="B7" s="28" t="s">
        <v>207</v>
      </c>
      <c r="C7" s="29">
        <v>200</v>
      </c>
      <c r="D7" s="29">
        <v>200</v>
      </c>
      <c r="E7" s="29">
        <v>1.6</v>
      </c>
      <c r="F7" s="29">
        <v>1.6</v>
      </c>
      <c r="G7" s="49">
        <v>1.8</v>
      </c>
      <c r="H7" s="49">
        <v>1.8</v>
      </c>
      <c r="I7" s="21">
        <v>12.4</v>
      </c>
      <c r="J7" s="21">
        <v>12.4</v>
      </c>
      <c r="K7" s="49">
        <v>69</v>
      </c>
      <c r="L7" s="49">
        <v>69</v>
      </c>
      <c r="M7" s="21">
        <v>0</v>
      </c>
      <c r="N7" s="21">
        <v>0</v>
      </c>
      <c r="O7" s="21">
        <v>2.34</v>
      </c>
      <c r="P7" s="21">
        <v>2.34</v>
      </c>
      <c r="Q7" s="21">
        <v>0</v>
      </c>
      <c r="R7" s="21">
        <v>0</v>
      </c>
      <c r="S7" s="16">
        <v>0</v>
      </c>
      <c r="T7" s="16">
        <v>0</v>
      </c>
      <c r="U7" s="16">
        <v>6</v>
      </c>
      <c r="V7" s="18">
        <v>6</v>
      </c>
      <c r="W7" s="18">
        <v>0</v>
      </c>
      <c r="X7" s="18">
        <v>0</v>
      </c>
      <c r="Y7" s="18">
        <v>0</v>
      </c>
      <c r="Z7" s="18">
        <v>0</v>
      </c>
      <c r="AA7" s="99">
        <v>0.56200000000000006</v>
      </c>
      <c r="AB7" s="100">
        <v>0.56200000000000006</v>
      </c>
    </row>
    <row r="8" spans="1:28" s="35" customFormat="1" ht="17.25" customHeight="1" x14ac:dyDescent="0.2">
      <c r="A8" s="17" t="s">
        <v>104</v>
      </c>
      <c r="B8" s="50" t="s">
        <v>13</v>
      </c>
      <c r="C8" s="29">
        <v>15</v>
      </c>
      <c r="D8" s="29">
        <v>15</v>
      </c>
      <c r="E8" s="77">
        <v>2.4</v>
      </c>
      <c r="F8" s="77">
        <v>2.4</v>
      </c>
      <c r="G8" s="21">
        <v>9.75</v>
      </c>
      <c r="H8" s="21">
        <v>9.75</v>
      </c>
      <c r="I8" s="21">
        <v>0.39</v>
      </c>
      <c r="J8" s="21">
        <v>0.39</v>
      </c>
      <c r="K8" s="21">
        <v>112</v>
      </c>
      <c r="L8" s="21">
        <v>112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</row>
    <row r="9" spans="1:28" s="35" customFormat="1" ht="17.25" customHeight="1" x14ac:dyDescent="0.2">
      <c r="A9" s="20" t="s">
        <v>106</v>
      </c>
      <c r="B9" s="50" t="s">
        <v>9</v>
      </c>
      <c r="C9" s="29">
        <v>50</v>
      </c>
      <c r="D9" s="29">
        <v>60</v>
      </c>
      <c r="E9" s="21">
        <v>3.6</v>
      </c>
      <c r="F9" s="21">
        <v>3.6</v>
      </c>
      <c r="G9" s="21">
        <v>0.8</v>
      </c>
      <c r="H9" s="21">
        <v>0.8</v>
      </c>
      <c r="I9" s="21">
        <v>35</v>
      </c>
      <c r="J9" s="21">
        <v>35</v>
      </c>
      <c r="K9" s="21">
        <v>136</v>
      </c>
      <c r="L9" s="21">
        <v>136</v>
      </c>
      <c r="M9" s="49">
        <v>7.0000000000000007E-2</v>
      </c>
      <c r="N9" s="49">
        <v>0.11</v>
      </c>
      <c r="O9" s="21">
        <v>0</v>
      </c>
      <c r="P9" s="21">
        <v>0</v>
      </c>
      <c r="Q9" s="21">
        <v>0</v>
      </c>
      <c r="R9" s="21">
        <v>0</v>
      </c>
      <c r="S9" s="16">
        <v>0.08</v>
      </c>
      <c r="T9" s="21">
        <v>0.1</v>
      </c>
      <c r="U9" s="21">
        <v>14.76</v>
      </c>
      <c r="V9" s="16">
        <v>20</v>
      </c>
      <c r="W9" s="16">
        <v>19.559999999999999</v>
      </c>
      <c r="X9" s="16">
        <v>50.2</v>
      </c>
      <c r="Y9" s="16">
        <v>17.5</v>
      </c>
      <c r="Z9" s="16">
        <v>19.5</v>
      </c>
      <c r="AA9" s="16">
        <v>0.65</v>
      </c>
      <c r="AB9" s="16">
        <v>0.8</v>
      </c>
    </row>
    <row r="10" spans="1:28" ht="18" customHeight="1" x14ac:dyDescent="0.25">
      <c r="A10" s="17" t="s">
        <v>122</v>
      </c>
      <c r="B10" s="59" t="s">
        <v>26</v>
      </c>
      <c r="C10" s="29">
        <v>50</v>
      </c>
      <c r="D10" s="29">
        <v>50</v>
      </c>
      <c r="E10" s="21">
        <v>4.08</v>
      </c>
      <c r="F10" s="21">
        <v>4.08</v>
      </c>
      <c r="G10" s="21">
        <v>10.039999999999999</v>
      </c>
      <c r="H10" s="21">
        <v>15.04</v>
      </c>
      <c r="I10" s="21">
        <v>15.6</v>
      </c>
      <c r="J10" s="21">
        <v>15.6</v>
      </c>
      <c r="K10" s="21">
        <v>237.1</v>
      </c>
      <c r="L10" s="21">
        <v>345.1</v>
      </c>
      <c r="M10" s="21">
        <v>0</v>
      </c>
      <c r="N10" s="21">
        <v>0</v>
      </c>
      <c r="O10" s="21">
        <v>0</v>
      </c>
      <c r="P10" s="21">
        <v>0</v>
      </c>
      <c r="Q10" s="21">
        <v>0.13</v>
      </c>
      <c r="R10" s="21">
        <v>0.13</v>
      </c>
      <c r="S10" s="16">
        <v>0.34</v>
      </c>
      <c r="T10" s="16">
        <v>0.34</v>
      </c>
      <c r="U10" s="16">
        <v>13.14</v>
      </c>
      <c r="V10" s="16">
        <v>18.14</v>
      </c>
      <c r="W10" s="16">
        <v>35.39</v>
      </c>
      <c r="X10" s="16">
        <v>35.39</v>
      </c>
      <c r="Y10" s="16">
        <v>26.51</v>
      </c>
      <c r="Z10" s="16">
        <v>26.51</v>
      </c>
      <c r="AA10" s="16">
        <v>2.74</v>
      </c>
      <c r="AB10" s="16">
        <v>2.74</v>
      </c>
    </row>
    <row r="11" spans="1:28" x14ac:dyDescent="0.25">
      <c r="A11" s="25">
        <v>61</v>
      </c>
      <c r="B11" s="50" t="s">
        <v>33</v>
      </c>
      <c r="C11" s="29">
        <v>100</v>
      </c>
      <c r="D11" s="29">
        <v>150</v>
      </c>
      <c r="E11" s="21">
        <v>0.04</v>
      </c>
      <c r="F11" s="21">
        <v>0.05</v>
      </c>
      <c r="G11" s="21">
        <v>0.04</v>
      </c>
      <c r="H11" s="21">
        <v>0.04</v>
      </c>
      <c r="I11" s="21">
        <v>19.7</v>
      </c>
      <c r="J11" s="21">
        <v>19.8</v>
      </c>
      <c r="K11" s="21">
        <v>45</v>
      </c>
      <c r="L11" s="21">
        <v>46</v>
      </c>
      <c r="M11" s="49">
        <v>0</v>
      </c>
      <c r="N11" s="49">
        <v>0</v>
      </c>
      <c r="O11" s="21">
        <v>0</v>
      </c>
      <c r="P11" s="21">
        <v>0</v>
      </c>
      <c r="Q11" s="21">
        <v>0</v>
      </c>
      <c r="R11" s="21">
        <v>0</v>
      </c>
      <c r="S11" s="16">
        <v>0</v>
      </c>
      <c r="T11" s="21">
        <v>0</v>
      </c>
      <c r="U11" s="21">
        <v>16</v>
      </c>
      <c r="V11" s="16">
        <v>18</v>
      </c>
      <c r="W11" s="16">
        <v>11</v>
      </c>
      <c r="X11" s="16">
        <v>11</v>
      </c>
      <c r="Y11" s="16">
        <v>0</v>
      </c>
      <c r="Z11" s="16">
        <v>0</v>
      </c>
      <c r="AA11" s="16">
        <v>0</v>
      </c>
      <c r="AB11" s="16">
        <v>0</v>
      </c>
    </row>
    <row r="12" spans="1:28" s="32" customFormat="1" ht="13.5" customHeight="1" x14ac:dyDescent="0.2">
      <c r="A12" s="20"/>
      <c r="B12" s="63" t="s">
        <v>10</v>
      </c>
      <c r="C12" s="29" t="s">
        <v>8</v>
      </c>
      <c r="D12" s="29"/>
      <c r="E12" s="60">
        <f>SUM(E6:E11)</f>
        <v>17.32</v>
      </c>
      <c r="F12" s="60">
        <f t="shared" ref="F12:AB12" si="0">SUM(F6:F11)</f>
        <v>19.23</v>
      </c>
      <c r="G12" s="60">
        <f t="shared" si="0"/>
        <v>30.44</v>
      </c>
      <c r="H12" s="60">
        <f t="shared" si="0"/>
        <v>35.71</v>
      </c>
      <c r="I12" s="60">
        <f t="shared" si="0"/>
        <v>108.08999999999999</v>
      </c>
      <c r="J12" s="60">
        <f t="shared" si="0"/>
        <v>108.18999999999998</v>
      </c>
      <c r="K12" s="60">
        <f t="shared" si="0"/>
        <v>724.1</v>
      </c>
      <c r="L12" s="60">
        <f t="shared" si="0"/>
        <v>855.1</v>
      </c>
      <c r="M12" s="60">
        <f t="shared" si="0"/>
        <v>0.14000000000000001</v>
      </c>
      <c r="N12" s="60">
        <f t="shared" si="0"/>
        <v>0.18</v>
      </c>
      <c r="O12" s="60">
        <f t="shared" si="0"/>
        <v>2.38</v>
      </c>
      <c r="P12" s="60">
        <f t="shared" si="0"/>
        <v>2.38</v>
      </c>
      <c r="Q12" s="60">
        <f t="shared" si="0"/>
        <v>0.13</v>
      </c>
      <c r="R12" s="60">
        <f t="shared" si="0"/>
        <v>0.13</v>
      </c>
      <c r="S12" s="52">
        <f t="shared" si="0"/>
        <v>0.42000000000000004</v>
      </c>
      <c r="T12" s="52">
        <f t="shared" si="0"/>
        <v>0.44000000000000006</v>
      </c>
      <c r="U12" s="52">
        <f t="shared" si="0"/>
        <v>116.215</v>
      </c>
      <c r="V12" s="52">
        <f t="shared" si="0"/>
        <v>150.45999999999998</v>
      </c>
      <c r="W12" s="52">
        <f t="shared" si="0"/>
        <v>131.15</v>
      </c>
      <c r="X12" s="52">
        <f t="shared" si="0"/>
        <v>168.79000000000002</v>
      </c>
      <c r="Y12" s="52">
        <f t="shared" si="0"/>
        <v>44.010000000000005</v>
      </c>
      <c r="Z12" s="52">
        <f t="shared" si="0"/>
        <v>46.010000000000005</v>
      </c>
      <c r="AA12" s="52">
        <f t="shared" si="0"/>
        <v>5.4020000000000001</v>
      </c>
      <c r="AB12" s="52">
        <f t="shared" si="0"/>
        <v>5.6420000000000003</v>
      </c>
    </row>
    <row r="13" spans="1:28" s="35" customFormat="1" ht="12.75" customHeight="1" x14ac:dyDescent="0.2">
      <c r="A13" s="20"/>
      <c r="B13" s="110" t="s">
        <v>37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s="35" customFormat="1" ht="25.5" customHeight="1" x14ac:dyDescent="0.2">
      <c r="A14" s="24" t="s">
        <v>139</v>
      </c>
      <c r="B14" s="59" t="s">
        <v>163</v>
      </c>
      <c r="C14" s="29">
        <v>100</v>
      </c>
      <c r="D14" s="29">
        <v>100</v>
      </c>
      <c r="E14" s="21">
        <v>0.54</v>
      </c>
      <c r="F14" s="21">
        <v>0.54</v>
      </c>
      <c r="G14" s="21">
        <v>0.1</v>
      </c>
      <c r="H14" s="21">
        <v>0.1</v>
      </c>
      <c r="I14" s="21">
        <v>4.95</v>
      </c>
      <c r="J14" s="21">
        <v>4.95</v>
      </c>
      <c r="K14" s="21">
        <v>22.5</v>
      </c>
      <c r="L14" s="21">
        <v>22.5</v>
      </c>
      <c r="M14" s="21">
        <v>0.1</v>
      </c>
      <c r="N14" s="21">
        <v>0.1</v>
      </c>
      <c r="O14" s="21">
        <v>10.199999999999999</v>
      </c>
      <c r="P14" s="21">
        <v>10.199999999999999</v>
      </c>
      <c r="Q14" s="21">
        <v>0</v>
      </c>
      <c r="R14" s="21">
        <v>0</v>
      </c>
      <c r="S14" s="16">
        <v>0</v>
      </c>
      <c r="T14" s="16">
        <v>0</v>
      </c>
      <c r="U14" s="16">
        <v>18.28</v>
      </c>
      <c r="V14" s="16">
        <v>18.28</v>
      </c>
      <c r="W14" s="16">
        <v>41.96</v>
      </c>
      <c r="X14" s="16">
        <v>41.96</v>
      </c>
      <c r="Y14" s="16">
        <v>18.57</v>
      </c>
      <c r="Z14" s="16">
        <v>18.57</v>
      </c>
      <c r="AA14" s="16">
        <v>1.31</v>
      </c>
      <c r="AB14" s="16">
        <v>1.31</v>
      </c>
    </row>
    <row r="15" spans="1:28" s="35" customFormat="1" ht="16.5" customHeight="1" x14ac:dyDescent="0.2">
      <c r="A15" s="24" t="s">
        <v>128</v>
      </c>
      <c r="B15" s="59" t="s">
        <v>28</v>
      </c>
      <c r="C15" s="29">
        <v>200</v>
      </c>
      <c r="D15" s="29">
        <v>250</v>
      </c>
      <c r="E15" s="21">
        <v>11.17</v>
      </c>
      <c r="F15" s="21">
        <v>12.1</v>
      </c>
      <c r="G15" s="21">
        <v>5.2</v>
      </c>
      <c r="H15" s="21">
        <v>8.02</v>
      </c>
      <c r="I15" s="21">
        <v>9.02</v>
      </c>
      <c r="J15" s="21">
        <v>10.3</v>
      </c>
      <c r="K15" s="21">
        <v>125.2</v>
      </c>
      <c r="L15" s="21">
        <v>158</v>
      </c>
      <c r="M15" s="21">
        <v>0.1</v>
      </c>
      <c r="N15" s="21">
        <v>0.1</v>
      </c>
      <c r="O15" s="21">
        <v>7.11</v>
      </c>
      <c r="P15" s="21">
        <v>7.11</v>
      </c>
      <c r="Q15" s="21">
        <v>15</v>
      </c>
      <c r="R15" s="21">
        <v>15</v>
      </c>
      <c r="S15" s="16">
        <v>0</v>
      </c>
      <c r="T15" s="21">
        <v>0</v>
      </c>
      <c r="U15" s="21">
        <v>33.299999999999997</v>
      </c>
      <c r="V15" s="16">
        <v>42.3</v>
      </c>
      <c r="W15" s="16">
        <v>176.53</v>
      </c>
      <c r="X15" s="16">
        <v>176.53</v>
      </c>
      <c r="Y15" s="16">
        <v>47.35</v>
      </c>
      <c r="Z15" s="16">
        <v>47.35</v>
      </c>
      <c r="AA15" s="16">
        <v>1.26</v>
      </c>
      <c r="AB15" s="16">
        <v>1.26</v>
      </c>
    </row>
    <row r="16" spans="1:28" s="35" customFormat="1" ht="20.25" customHeight="1" x14ac:dyDescent="0.2">
      <c r="A16" s="20" t="s">
        <v>129</v>
      </c>
      <c r="B16" s="50" t="s">
        <v>38</v>
      </c>
      <c r="C16" s="29">
        <v>100</v>
      </c>
      <c r="D16" s="29">
        <v>100</v>
      </c>
      <c r="E16" s="21">
        <v>5.3</v>
      </c>
      <c r="F16" s="21">
        <v>5.3</v>
      </c>
      <c r="G16" s="21">
        <v>6</v>
      </c>
      <c r="H16" s="21">
        <v>6.05</v>
      </c>
      <c r="I16" s="21">
        <v>10.199999999999999</v>
      </c>
      <c r="J16" s="21">
        <v>12.5</v>
      </c>
      <c r="K16" s="21">
        <v>125</v>
      </c>
      <c r="L16" s="21">
        <v>125</v>
      </c>
      <c r="M16" s="53">
        <v>0</v>
      </c>
      <c r="N16" s="53">
        <v>0</v>
      </c>
      <c r="O16" s="21">
        <v>0.5</v>
      </c>
      <c r="P16" s="21">
        <v>0.5</v>
      </c>
      <c r="Q16" s="21">
        <v>100</v>
      </c>
      <c r="R16" s="21">
        <v>100</v>
      </c>
      <c r="S16" s="16">
        <v>0.6</v>
      </c>
      <c r="T16" s="16">
        <v>0.6</v>
      </c>
      <c r="U16" s="16">
        <v>18.100000000000001</v>
      </c>
      <c r="V16" s="16">
        <v>18.100000000000001</v>
      </c>
      <c r="W16" s="16">
        <v>19.8</v>
      </c>
      <c r="X16" s="16">
        <v>19.8</v>
      </c>
      <c r="Y16" s="16">
        <v>150.69999999999999</v>
      </c>
      <c r="Z16" s="16">
        <v>150.69999999999999</v>
      </c>
      <c r="AA16" s="16">
        <v>1.5</v>
      </c>
      <c r="AB16" s="16">
        <v>1.5</v>
      </c>
    </row>
    <row r="17" spans="1:28" s="35" customFormat="1" ht="27" customHeight="1" x14ac:dyDescent="0.2">
      <c r="A17" s="24" t="s">
        <v>130</v>
      </c>
      <c r="B17" s="61" t="s">
        <v>197</v>
      </c>
      <c r="C17" s="29">
        <v>180</v>
      </c>
      <c r="D17" s="29">
        <v>200</v>
      </c>
      <c r="E17" s="21">
        <v>8.1999999999999993</v>
      </c>
      <c r="F17" s="21">
        <v>13.2</v>
      </c>
      <c r="G17" s="21">
        <v>5.2</v>
      </c>
      <c r="H17" s="21">
        <v>4.0199999999999996</v>
      </c>
      <c r="I17" s="21">
        <v>16.3</v>
      </c>
      <c r="J17" s="21">
        <v>40.299999999999997</v>
      </c>
      <c r="K17" s="21">
        <v>198.2</v>
      </c>
      <c r="L17" s="21">
        <v>250</v>
      </c>
      <c r="M17" s="21">
        <v>0.11</v>
      </c>
      <c r="N17" s="21">
        <v>0.11</v>
      </c>
      <c r="O17" s="21">
        <v>10.17</v>
      </c>
      <c r="P17" s="21">
        <v>10.17</v>
      </c>
      <c r="Q17" s="21">
        <v>0.02</v>
      </c>
      <c r="R17" s="21">
        <v>0.02</v>
      </c>
      <c r="S17" s="16">
        <v>0</v>
      </c>
      <c r="T17" s="21">
        <v>0</v>
      </c>
      <c r="U17" s="21">
        <v>26.48</v>
      </c>
      <c r="V17" s="16">
        <v>26.48</v>
      </c>
      <c r="W17" s="16">
        <v>0</v>
      </c>
      <c r="X17" s="16">
        <v>0</v>
      </c>
      <c r="Y17" s="16">
        <v>0</v>
      </c>
      <c r="Z17" s="16">
        <v>0</v>
      </c>
      <c r="AA17" s="16">
        <v>1.87</v>
      </c>
      <c r="AB17" s="16">
        <v>1.87</v>
      </c>
    </row>
    <row r="18" spans="1:28" x14ac:dyDescent="0.25">
      <c r="A18" s="24" t="s">
        <v>177</v>
      </c>
      <c r="B18" s="61" t="s">
        <v>178</v>
      </c>
      <c r="C18" s="29">
        <v>200</v>
      </c>
      <c r="D18" s="29">
        <v>200</v>
      </c>
      <c r="E18" s="21">
        <v>0.2</v>
      </c>
      <c r="F18" s="21">
        <v>0.2</v>
      </c>
      <c r="G18" s="21">
        <v>0.08</v>
      </c>
      <c r="H18" s="21">
        <v>0.08</v>
      </c>
      <c r="I18" s="21">
        <v>17.41</v>
      </c>
      <c r="J18" s="21">
        <v>17.41</v>
      </c>
      <c r="K18" s="21">
        <v>69.44</v>
      </c>
      <c r="L18" s="21">
        <v>69.44</v>
      </c>
      <c r="M18" s="21">
        <v>0.01</v>
      </c>
      <c r="N18" s="21">
        <v>0.01</v>
      </c>
      <c r="O18" s="21">
        <v>0.72</v>
      </c>
      <c r="P18" s="21">
        <v>7.1999999999999995E-2</v>
      </c>
      <c r="Q18" s="21">
        <v>0</v>
      </c>
      <c r="R18" s="21">
        <v>0</v>
      </c>
      <c r="S18" s="16">
        <v>0</v>
      </c>
      <c r="T18" s="21">
        <v>0</v>
      </c>
      <c r="U18" s="21">
        <v>32.479999999999997</v>
      </c>
      <c r="V18" s="16">
        <v>32.479999999999997</v>
      </c>
      <c r="W18" s="16">
        <v>10.46</v>
      </c>
      <c r="X18" s="16">
        <v>10.46</v>
      </c>
      <c r="Y18" s="16">
        <v>23.44</v>
      </c>
      <c r="Z18" s="16">
        <v>23.44</v>
      </c>
      <c r="AA18" s="16">
        <v>0.87</v>
      </c>
      <c r="AB18" s="16">
        <v>0.87</v>
      </c>
    </row>
    <row r="19" spans="1:28" s="68" customFormat="1" ht="15.75" customHeight="1" x14ac:dyDescent="0.2">
      <c r="A19" s="69" t="s">
        <v>106</v>
      </c>
      <c r="B19" s="28" t="s">
        <v>9</v>
      </c>
      <c r="C19" s="29">
        <v>60</v>
      </c>
      <c r="D19" s="29">
        <v>70</v>
      </c>
      <c r="E19" s="21">
        <v>3.6</v>
      </c>
      <c r="F19" s="21">
        <v>3.6</v>
      </c>
      <c r="G19" s="21">
        <v>0.8</v>
      </c>
      <c r="H19" s="21">
        <v>0.8</v>
      </c>
      <c r="I19" s="21">
        <v>35</v>
      </c>
      <c r="J19" s="21">
        <v>35</v>
      </c>
      <c r="K19" s="21">
        <v>145</v>
      </c>
      <c r="L19" s="21">
        <v>145</v>
      </c>
      <c r="M19" s="21">
        <v>0.08</v>
      </c>
      <c r="N19" s="21">
        <v>0.11</v>
      </c>
      <c r="O19" s="21">
        <v>0</v>
      </c>
      <c r="P19" s="21">
        <v>0</v>
      </c>
      <c r="Q19" s="21">
        <v>0</v>
      </c>
      <c r="R19" s="21">
        <v>0</v>
      </c>
      <c r="S19" s="21">
        <v>8.4000000000000005E-2</v>
      </c>
      <c r="T19" s="21">
        <v>0.9</v>
      </c>
      <c r="U19" s="21">
        <v>14.76</v>
      </c>
      <c r="V19" s="21">
        <v>20</v>
      </c>
      <c r="W19" s="21">
        <v>19.559999999999999</v>
      </c>
      <c r="X19" s="21">
        <v>50.2</v>
      </c>
      <c r="Y19" s="21">
        <v>55.71</v>
      </c>
      <c r="Z19" s="21">
        <v>100.2</v>
      </c>
      <c r="AA19" s="21">
        <v>0.73</v>
      </c>
      <c r="AB19" s="21">
        <v>1.4</v>
      </c>
    </row>
    <row r="20" spans="1:28" s="35" customFormat="1" ht="18" customHeight="1" x14ac:dyDescent="0.2">
      <c r="A20" s="20"/>
      <c r="B20" s="62" t="s">
        <v>10</v>
      </c>
      <c r="C20" s="29"/>
      <c r="D20" s="29"/>
      <c r="E20" s="60">
        <f>SUM(E14:E19)</f>
        <v>29.01</v>
      </c>
      <c r="F20" s="60">
        <f t="shared" ref="F20:AB20" si="1">SUM(F14:F19)</f>
        <v>34.94</v>
      </c>
      <c r="G20" s="60">
        <f t="shared" si="1"/>
        <v>17.38</v>
      </c>
      <c r="H20" s="60">
        <f t="shared" si="1"/>
        <v>19.069999999999997</v>
      </c>
      <c r="I20" s="60">
        <f t="shared" si="1"/>
        <v>92.88</v>
      </c>
      <c r="J20" s="60">
        <f t="shared" si="1"/>
        <v>120.46</v>
      </c>
      <c r="K20" s="60">
        <f t="shared" si="1"/>
        <v>685.33999999999992</v>
      </c>
      <c r="L20" s="60">
        <f t="shared" si="1"/>
        <v>769.94</v>
      </c>
      <c r="M20" s="60">
        <f t="shared" si="1"/>
        <v>0.4</v>
      </c>
      <c r="N20" s="60">
        <f t="shared" si="1"/>
        <v>0.43</v>
      </c>
      <c r="O20" s="60">
        <f t="shared" si="1"/>
        <v>28.699999999999996</v>
      </c>
      <c r="P20" s="60">
        <f t="shared" si="1"/>
        <v>28.051999999999996</v>
      </c>
      <c r="Q20" s="60">
        <f t="shared" si="1"/>
        <v>115.02</v>
      </c>
      <c r="R20" s="60">
        <f t="shared" si="1"/>
        <v>115.02</v>
      </c>
      <c r="S20" s="52">
        <f t="shared" si="1"/>
        <v>0.68399999999999994</v>
      </c>
      <c r="T20" s="52">
        <f t="shared" si="1"/>
        <v>1.5</v>
      </c>
      <c r="U20" s="52">
        <f t="shared" si="1"/>
        <v>143.4</v>
      </c>
      <c r="V20" s="52">
        <f t="shared" si="1"/>
        <v>157.64000000000001</v>
      </c>
      <c r="W20" s="52">
        <f t="shared" si="1"/>
        <v>268.31</v>
      </c>
      <c r="X20" s="52">
        <f t="shared" si="1"/>
        <v>298.95000000000005</v>
      </c>
      <c r="Y20" s="52">
        <f t="shared" si="1"/>
        <v>295.77</v>
      </c>
      <c r="Z20" s="52">
        <f t="shared" si="1"/>
        <v>340.26</v>
      </c>
      <c r="AA20" s="52">
        <f t="shared" si="1"/>
        <v>7.5400000000000009</v>
      </c>
      <c r="AB20" s="52">
        <f t="shared" si="1"/>
        <v>8.2100000000000009</v>
      </c>
    </row>
    <row r="21" spans="1:28" s="35" customFormat="1" ht="19.5" customHeight="1" x14ac:dyDescent="0.2">
      <c r="A21" s="34"/>
      <c r="B21" s="85" t="s">
        <v>70</v>
      </c>
      <c r="C21" s="29"/>
      <c r="D21" s="29"/>
      <c r="E21" s="60">
        <f>SUM(E12+E20)</f>
        <v>46.33</v>
      </c>
      <c r="F21" s="60">
        <f t="shared" ref="F21:AB21" si="2">SUM(F12+F20)</f>
        <v>54.17</v>
      </c>
      <c r="G21" s="60">
        <f t="shared" si="2"/>
        <v>47.82</v>
      </c>
      <c r="H21" s="60">
        <f t="shared" si="2"/>
        <v>54.78</v>
      </c>
      <c r="I21" s="60">
        <f t="shared" si="2"/>
        <v>200.96999999999997</v>
      </c>
      <c r="J21" s="60">
        <f t="shared" si="2"/>
        <v>228.64999999999998</v>
      </c>
      <c r="K21" s="60">
        <f t="shared" si="2"/>
        <v>1409.44</v>
      </c>
      <c r="L21" s="60">
        <f t="shared" si="2"/>
        <v>1625.04</v>
      </c>
      <c r="M21" s="60">
        <f t="shared" si="2"/>
        <v>0.54</v>
      </c>
      <c r="N21" s="60">
        <f t="shared" si="2"/>
        <v>0.61</v>
      </c>
      <c r="O21" s="60">
        <f t="shared" si="2"/>
        <v>31.079999999999995</v>
      </c>
      <c r="P21" s="60">
        <f t="shared" si="2"/>
        <v>30.431999999999995</v>
      </c>
      <c r="Q21" s="60">
        <f t="shared" si="2"/>
        <v>115.14999999999999</v>
      </c>
      <c r="R21" s="60">
        <f t="shared" si="2"/>
        <v>115.14999999999999</v>
      </c>
      <c r="S21" s="52">
        <f t="shared" si="2"/>
        <v>1.1040000000000001</v>
      </c>
      <c r="T21" s="52">
        <f t="shared" si="2"/>
        <v>1.94</v>
      </c>
      <c r="U21" s="52">
        <f t="shared" si="2"/>
        <v>259.61500000000001</v>
      </c>
      <c r="V21" s="52">
        <f t="shared" si="2"/>
        <v>308.10000000000002</v>
      </c>
      <c r="W21" s="52">
        <f t="shared" si="2"/>
        <v>399.46000000000004</v>
      </c>
      <c r="X21" s="52">
        <f t="shared" si="2"/>
        <v>467.74000000000007</v>
      </c>
      <c r="Y21" s="52">
        <f t="shared" si="2"/>
        <v>339.78</v>
      </c>
      <c r="Z21" s="52">
        <f t="shared" si="2"/>
        <v>386.27</v>
      </c>
      <c r="AA21" s="52">
        <f t="shared" si="2"/>
        <v>12.942</v>
      </c>
      <c r="AB21" s="52">
        <f t="shared" si="2"/>
        <v>13.852</v>
      </c>
    </row>
    <row r="24" spans="1:28" x14ac:dyDescent="0.25">
      <c r="I24" s="135"/>
    </row>
  </sheetData>
  <mergeCells count="9">
    <mergeCell ref="V3:AB3"/>
    <mergeCell ref="M3:T3"/>
    <mergeCell ref="B5:AB5"/>
    <mergeCell ref="B13:AB13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22"/>
  <sheetViews>
    <sheetView zoomScale="93" zoomScaleNormal="93" workbookViewId="0">
      <pane ySplit="4" topLeftCell="A11" activePane="bottomLeft" state="frozenSplit"/>
      <selection pane="bottomLeft" activeCell="N24" sqref="N24"/>
    </sheetView>
  </sheetViews>
  <sheetFormatPr defaultRowHeight="15" x14ac:dyDescent="0.25"/>
  <cols>
    <col min="1" max="1" width="7.5703125" style="95" customWidth="1"/>
    <col min="2" max="2" width="25" style="78" customWidth="1"/>
    <col min="3" max="3" width="6.140625" style="78" customWidth="1"/>
    <col min="4" max="4" width="6" style="78" customWidth="1"/>
    <col min="5" max="5" width="7.140625" style="78" bestFit="1" customWidth="1"/>
    <col min="6" max="6" width="6.140625" style="78" customWidth="1"/>
    <col min="7" max="7" width="5.85546875" style="78" customWidth="1"/>
    <col min="8" max="8" width="6.42578125" style="78" customWidth="1"/>
    <col min="9" max="10" width="7" style="78" customWidth="1"/>
    <col min="11" max="12" width="8" style="78" customWidth="1"/>
    <col min="13" max="13" width="5.5703125" style="78" customWidth="1"/>
    <col min="14" max="14" width="5.140625" style="78" customWidth="1"/>
    <col min="15" max="17" width="6.42578125" style="78" customWidth="1"/>
    <col min="18" max="18" width="6.7109375" style="78" customWidth="1"/>
    <col min="19" max="19" width="6.28515625" style="91" customWidth="1"/>
    <col min="20" max="20" width="6.28515625" style="91" bestFit="1" customWidth="1"/>
    <col min="21" max="21" width="7" style="91" customWidth="1"/>
    <col min="22" max="23" width="7.42578125" style="91" customWidth="1"/>
    <col min="24" max="25" width="7.28515625" style="91" customWidth="1"/>
    <col min="26" max="26" width="6.5703125" style="91" bestFit="1" customWidth="1"/>
    <col min="27" max="27" width="6.42578125" style="91" customWidth="1"/>
    <col min="28" max="28" width="7.7109375" style="91" customWidth="1"/>
  </cols>
  <sheetData>
    <row r="1" spans="1:30" x14ac:dyDescent="0.25">
      <c r="A1" s="112" t="s">
        <v>171</v>
      </c>
      <c r="B1" s="112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1"/>
      <c r="O1" s="81"/>
      <c r="P1" s="81"/>
      <c r="Q1" s="81"/>
      <c r="R1" s="80"/>
      <c r="S1" s="92"/>
      <c r="T1" s="92"/>
      <c r="U1" s="92"/>
    </row>
    <row r="2" spans="1:30" x14ac:dyDescent="0.25">
      <c r="A2" s="95" t="s">
        <v>172</v>
      </c>
      <c r="C2" s="78" t="s">
        <v>23</v>
      </c>
      <c r="N2" s="82"/>
      <c r="O2" s="82"/>
      <c r="P2" s="82"/>
      <c r="Q2" s="82"/>
      <c r="R2" s="82"/>
    </row>
    <row r="3" spans="1:30" ht="15.75" customHeight="1" x14ac:dyDescent="0.25">
      <c r="A3" s="113" t="s">
        <v>0</v>
      </c>
      <c r="B3" s="115" t="s">
        <v>15</v>
      </c>
      <c r="C3" s="117" t="s">
        <v>135</v>
      </c>
      <c r="D3" s="83"/>
      <c r="E3" s="119" t="s">
        <v>16</v>
      </c>
      <c r="F3" s="119"/>
      <c r="G3" s="119"/>
      <c r="H3" s="119"/>
      <c r="I3" s="119"/>
      <c r="J3" s="119"/>
      <c r="K3" s="120"/>
      <c r="L3" s="97"/>
      <c r="M3" s="121" t="s">
        <v>20</v>
      </c>
      <c r="N3" s="122"/>
      <c r="O3" s="122"/>
      <c r="P3" s="122"/>
      <c r="Q3" s="122"/>
      <c r="R3" s="122"/>
      <c r="S3" s="121"/>
      <c r="T3" s="123"/>
      <c r="U3" s="98"/>
      <c r="V3" s="107" t="s">
        <v>21</v>
      </c>
      <c r="W3" s="108"/>
      <c r="X3" s="108"/>
      <c r="Y3" s="108"/>
      <c r="Z3" s="108"/>
      <c r="AA3" s="108"/>
      <c r="AB3" s="109"/>
    </row>
    <row r="4" spans="1:30" ht="70.5" customHeight="1" x14ac:dyDescent="0.25">
      <c r="A4" s="114"/>
      <c r="B4" s="116"/>
      <c r="C4" s="118"/>
      <c r="D4" s="96" t="s">
        <v>135</v>
      </c>
      <c r="E4" s="29" t="s">
        <v>17</v>
      </c>
      <c r="F4" s="29" t="s">
        <v>17</v>
      </c>
      <c r="G4" s="29" t="s">
        <v>18</v>
      </c>
      <c r="H4" s="29" t="s">
        <v>18</v>
      </c>
      <c r="I4" s="29" t="s">
        <v>19</v>
      </c>
      <c r="J4" s="29" t="s">
        <v>19</v>
      </c>
      <c r="K4" s="71" t="s">
        <v>60</v>
      </c>
      <c r="L4" s="71" t="s">
        <v>60</v>
      </c>
      <c r="M4" s="29" t="s">
        <v>1</v>
      </c>
      <c r="N4" s="29" t="s">
        <v>1</v>
      </c>
      <c r="O4" s="29" t="s">
        <v>2</v>
      </c>
      <c r="P4" s="29" t="s">
        <v>2</v>
      </c>
      <c r="Q4" s="29" t="s">
        <v>3</v>
      </c>
      <c r="R4" s="29" t="s">
        <v>3</v>
      </c>
      <c r="S4" s="15" t="s">
        <v>4</v>
      </c>
      <c r="T4" s="15" t="s">
        <v>4</v>
      </c>
      <c r="U4" s="15" t="s">
        <v>5</v>
      </c>
      <c r="V4" s="15" t="s">
        <v>5</v>
      </c>
      <c r="W4" s="15" t="s">
        <v>12</v>
      </c>
      <c r="X4" s="15" t="s">
        <v>12</v>
      </c>
      <c r="Y4" s="15" t="s">
        <v>6</v>
      </c>
      <c r="Z4" s="15" t="s">
        <v>6</v>
      </c>
      <c r="AA4" s="15" t="s">
        <v>7</v>
      </c>
      <c r="AB4" s="15" t="s">
        <v>7</v>
      </c>
    </row>
    <row r="5" spans="1:30" s="35" customFormat="1" ht="19.5" customHeight="1" x14ac:dyDescent="0.2">
      <c r="A5" s="13"/>
      <c r="B5" s="126" t="s">
        <v>43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1:30" s="35" customFormat="1" ht="21" customHeight="1" x14ac:dyDescent="0.2">
      <c r="A6" s="22" t="s">
        <v>131</v>
      </c>
      <c r="B6" s="59" t="s">
        <v>157</v>
      </c>
      <c r="C6" s="29">
        <v>200</v>
      </c>
      <c r="D6" s="29">
        <v>200</v>
      </c>
      <c r="E6" s="21">
        <v>5.0199999999999996</v>
      </c>
      <c r="F6" s="21">
        <v>5.0199999999999996</v>
      </c>
      <c r="G6" s="21">
        <v>4.25</v>
      </c>
      <c r="H6" s="21">
        <v>5.03</v>
      </c>
      <c r="I6" s="21">
        <v>12.1</v>
      </c>
      <c r="J6" s="21">
        <v>12.1</v>
      </c>
      <c r="K6" s="21">
        <v>148.19999999999999</v>
      </c>
      <c r="L6" s="21">
        <v>152.30000000000001</v>
      </c>
      <c r="M6" s="21">
        <v>0.06</v>
      </c>
      <c r="N6" s="21">
        <v>0.06</v>
      </c>
      <c r="O6" s="21">
        <v>0.94</v>
      </c>
      <c r="P6" s="21">
        <v>0.94</v>
      </c>
      <c r="Q6" s="21">
        <v>30.6</v>
      </c>
      <c r="R6" s="21">
        <v>30.6</v>
      </c>
      <c r="S6" s="16">
        <v>0</v>
      </c>
      <c r="T6" s="16">
        <v>0</v>
      </c>
      <c r="U6" s="16">
        <v>124.27</v>
      </c>
      <c r="V6" s="16">
        <v>124.27</v>
      </c>
      <c r="W6" s="16">
        <v>137.46</v>
      </c>
      <c r="X6" s="16">
        <v>137.46</v>
      </c>
      <c r="Y6" s="16">
        <v>23.06</v>
      </c>
      <c r="Z6" s="16">
        <v>23.06</v>
      </c>
      <c r="AA6" s="16">
        <v>0.25</v>
      </c>
      <c r="AB6" s="16">
        <v>0.25</v>
      </c>
    </row>
    <row r="7" spans="1:30" x14ac:dyDescent="0.25">
      <c r="A7" s="17" t="s">
        <v>183</v>
      </c>
      <c r="B7" s="28" t="s">
        <v>185</v>
      </c>
      <c r="C7" s="29">
        <v>200</v>
      </c>
      <c r="D7" s="29">
        <v>200</v>
      </c>
      <c r="E7" s="29">
        <v>3.5</v>
      </c>
      <c r="F7" s="29">
        <v>3.5</v>
      </c>
      <c r="G7" s="21">
        <v>3.4</v>
      </c>
      <c r="H7" s="21">
        <v>3.4</v>
      </c>
      <c r="I7" s="21">
        <v>15.3</v>
      </c>
      <c r="J7" s="21">
        <v>15.3</v>
      </c>
      <c r="K7" s="21">
        <v>118</v>
      </c>
      <c r="L7" s="21">
        <v>120</v>
      </c>
      <c r="M7" s="21">
        <v>0</v>
      </c>
      <c r="N7" s="21">
        <v>0</v>
      </c>
      <c r="O7" s="21">
        <v>2.8</v>
      </c>
      <c r="P7" s="21">
        <v>2.8</v>
      </c>
      <c r="Q7" s="21">
        <v>0</v>
      </c>
      <c r="R7" s="21">
        <v>0</v>
      </c>
      <c r="S7" s="16">
        <v>0</v>
      </c>
      <c r="T7" s="16">
        <v>0</v>
      </c>
      <c r="U7" s="16">
        <v>6</v>
      </c>
      <c r="V7" s="18">
        <v>6</v>
      </c>
      <c r="W7" s="18">
        <v>0</v>
      </c>
      <c r="X7" s="18">
        <v>0</v>
      </c>
      <c r="Y7" s="18">
        <v>0</v>
      </c>
      <c r="Z7" s="18">
        <v>0</v>
      </c>
      <c r="AA7" s="18">
        <v>0.4</v>
      </c>
      <c r="AB7" s="16">
        <v>0.4</v>
      </c>
    </row>
    <row r="8" spans="1:30" x14ac:dyDescent="0.25">
      <c r="A8" s="17" t="s">
        <v>104</v>
      </c>
      <c r="B8" s="50" t="s">
        <v>13</v>
      </c>
      <c r="C8" s="29">
        <v>15</v>
      </c>
      <c r="D8" s="29">
        <v>15</v>
      </c>
      <c r="E8" s="77">
        <v>2.4</v>
      </c>
      <c r="F8" s="77">
        <v>2.4</v>
      </c>
      <c r="G8" s="21">
        <v>8.75</v>
      </c>
      <c r="H8" s="21">
        <v>8.75</v>
      </c>
      <c r="I8" s="21">
        <v>0.39</v>
      </c>
      <c r="J8" s="21">
        <v>0.39</v>
      </c>
      <c r="K8" s="21">
        <v>112</v>
      </c>
      <c r="L8" s="21">
        <v>112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</row>
    <row r="9" spans="1:30" s="35" customFormat="1" ht="17.25" customHeight="1" x14ac:dyDescent="0.2">
      <c r="A9" s="20" t="s">
        <v>106</v>
      </c>
      <c r="B9" s="50" t="s">
        <v>9</v>
      </c>
      <c r="C9" s="29">
        <v>50</v>
      </c>
      <c r="D9" s="29">
        <v>60</v>
      </c>
      <c r="E9" s="21">
        <v>3.6</v>
      </c>
      <c r="F9" s="21">
        <v>3.6</v>
      </c>
      <c r="G9" s="21">
        <v>0.8</v>
      </c>
      <c r="H9" s="21">
        <v>0.8</v>
      </c>
      <c r="I9" s="21">
        <v>35</v>
      </c>
      <c r="J9" s="21">
        <v>35</v>
      </c>
      <c r="K9" s="21">
        <v>136</v>
      </c>
      <c r="L9" s="21">
        <v>136</v>
      </c>
      <c r="M9" s="49">
        <v>7.0000000000000007E-2</v>
      </c>
      <c r="N9" s="49">
        <v>0.11</v>
      </c>
      <c r="O9" s="21">
        <v>0</v>
      </c>
      <c r="P9" s="21">
        <v>0</v>
      </c>
      <c r="Q9" s="21">
        <v>0</v>
      </c>
      <c r="R9" s="21">
        <v>0</v>
      </c>
      <c r="S9" s="16">
        <v>0.08</v>
      </c>
      <c r="T9" s="21">
        <v>0.1</v>
      </c>
      <c r="U9" s="21">
        <v>14.76</v>
      </c>
      <c r="V9" s="16">
        <v>20</v>
      </c>
      <c r="W9" s="16">
        <v>19.559999999999999</v>
      </c>
      <c r="X9" s="16">
        <v>50.2</v>
      </c>
      <c r="Y9" s="16">
        <v>17.5</v>
      </c>
      <c r="Z9" s="16">
        <v>19.5</v>
      </c>
      <c r="AA9" s="16">
        <v>0.65</v>
      </c>
      <c r="AB9" s="16">
        <v>0.8</v>
      </c>
    </row>
    <row r="10" spans="1:30" x14ac:dyDescent="0.25">
      <c r="A10" s="25"/>
      <c r="B10" s="50" t="s">
        <v>208</v>
      </c>
      <c r="C10" s="29">
        <v>115</v>
      </c>
      <c r="D10" s="29">
        <v>115</v>
      </c>
      <c r="E10" s="21">
        <v>3.76</v>
      </c>
      <c r="F10" s="21">
        <v>3.76</v>
      </c>
      <c r="G10" s="21">
        <v>3.85</v>
      </c>
      <c r="H10" s="21">
        <v>3.85</v>
      </c>
      <c r="I10" s="21">
        <v>21.3</v>
      </c>
      <c r="J10" s="21">
        <v>21.3</v>
      </c>
      <c r="K10" s="21">
        <v>126.84</v>
      </c>
      <c r="L10" s="21">
        <v>126.84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</row>
    <row r="11" spans="1:30" x14ac:dyDescent="0.25">
      <c r="A11" s="17" t="s">
        <v>105</v>
      </c>
      <c r="B11" s="28" t="s">
        <v>24</v>
      </c>
      <c r="C11" s="29">
        <v>10</v>
      </c>
      <c r="D11" s="29">
        <v>10</v>
      </c>
      <c r="E11" s="21">
        <v>2.6</v>
      </c>
      <c r="F11" s="21">
        <v>2.6</v>
      </c>
      <c r="G11" s="21">
        <v>2.68</v>
      </c>
      <c r="H11" s="21">
        <v>2.68</v>
      </c>
      <c r="I11" s="49">
        <v>0</v>
      </c>
      <c r="J11" s="49">
        <v>0</v>
      </c>
      <c r="K11" s="21">
        <v>51.86</v>
      </c>
      <c r="L11" s="21">
        <v>51.86</v>
      </c>
      <c r="M11" s="21">
        <v>0.01</v>
      </c>
      <c r="N11" s="21">
        <v>0.01</v>
      </c>
      <c r="O11" s="21">
        <v>0.08</v>
      </c>
      <c r="P11" s="21">
        <v>0.08</v>
      </c>
      <c r="Q11" s="21">
        <v>31.3</v>
      </c>
      <c r="R11" s="21">
        <v>31.3</v>
      </c>
      <c r="S11" s="16">
        <v>0</v>
      </c>
      <c r="T11" s="16">
        <v>0</v>
      </c>
      <c r="U11" s="16">
        <v>3.24</v>
      </c>
      <c r="V11" s="16">
        <v>3.24</v>
      </c>
      <c r="W11" s="16">
        <v>45.2</v>
      </c>
      <c r="X11" s="16">
        <v>45.2</v>
      </c>
      <c r="Y11" s="16">
        <v>3.2</v>
      </c>
      <c r="Z11" s="16">
        <v>3.2</v>
      </c>
      <c r="AA11" s="16">
        <v>0.1</v>
      </c>
      <c r="AB11" s="16">
        <v>0.1</v>
      </c>
    </row>
    <row r="12" spans="1:30" s="35" customFormat="1" ht="15" customHeight="1" x14ac:dyDescent="0.2">
      <c r="A12" s="26"/>
      <c r="B12" s="63" t="s">
        <v>10</v>
      </c>
      <c r="C12" s="29" t="s">
        <v>8</v>
      </c>
      <c r="D12" s="29"/>
      <c r="E12" s="60">
        <f t="shared" ref="E12:AB12" si="0">SUM(E6:E11)</f>
        <v>20.880000000000003</v>
      </c>
      <c r="F12" s="60">
        <f t="shared" si="0"/>
        <v>20.880000000000003</v>
      </c>
      <c r="G12" s="60">
        <f t="shared" si="0"/>
        <v>23.73</v>
      </c>
      <c r="H12" s="60">
        <f t="shared" si="0"/>
        <v>24.51</v>
      </c>
      <c r="I12" s="60">
        <f t="shared" si="0"/>
        <v>84.09</v>
      </c>
      <c r="J12" s="60">
        <f t="shared" si="0"/>
        <v>84.09</v>
      </c>
      <c r="K12" s="60">
        <f t="shared" si="0"/>
        <v>692.90000000000009</v>
      </c>
      <c r="L12" s="60">
        <f t="shared" si="0"/>
        <v>699</v>
      </c>
      <c r="M12" s="60">
        <f t="shared" si="0"/>
        <v>0.14000000000000001</v>
      </c>
      <c r="N12" s="60">
        <f t="shared" si="0"/>
        <v>0.18</v>
      </c>
      <c r="O12" s="60">
        <f t="shared" si="0"/>
        <v>3.82</v>
      </c>
      <c r="P12" s="60">
        <f t="shared" si="0"/>
        <v>3.82</v>
      </c>
      <c r="Q12" s="60">
        <f t="shared" si="0"/>
        <v>61.900000000000006</v>
      </c>
      <c r="R12" s="60">
        <f t="shared" si="0"/>
        <v>61.900000000000006</v>
      </c>
      <c r="S12" s="52">
        <f t="shared" si="0"/>
        <v>0.08</v>
      </c>
      <c r="T12" s="52">
        <f t="shared" si="0"/>
        <v>0.1</v>
      </c>
      <c r="U12" s="52">
        <f t="shared" si="0"/>
        <v>148.26999999999998</v>
      </c>
      <c r="V12" s="52">
        <f t="shared" si="0"/>
        <v>153.51</v>
      </c>
      <c r="W12" s="52">
        <f t="shared" si="0"/>
        <v>202.22000000000003</v>
      </c>
      <c r="X12" s="52">
        <f t="shared" si="0"/>
        <v>232.86</v>
      </c>
      <c r="Y12" s="52">
        <f t="shared" si="0"/>
        <v>43.760000000000005</v>
      </c>
      <c r="Z12" s="52">
        <f t="shared" si="0"/>
        <v>45.760000000000005</v>
      </c>
      <c r="AA12" s="52">
        <f t="shared" si="0"/>
        <v>1.4000000000000001</v>
      </c>
      <c r="AB12" s="52">
        <f t="shared" si="0"/>
        <v>1.5500000000000003</v>
      </c>
    </row>
    <row r="13" spans="1:30" s="35" customFormat="1" ht="15" customHeight="1" x14ac:dyDescent="0.2">
      <c r="A13" s="22"/>
      <c r="B13" s="110" t="s">
        <v>73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30" s="35" customFormat="1" ht="25.5" x14ac:dyDescent="0.2">
      <c r="A14" s="42" t="s">
        <v>183</v>
      </c>
      <c r="B14" s="59" t="s">
        <v>184</v>
      </c>
      <c r="C14" s="29">
        <v>70</v>
      </c>
      <c r="D14" s="29">
        <v>100</v>
      </c>
      <c r="E14" s="21">
        <v>1.5</v>
      </c>
      <c r="F14" s="21">
        <v>1.71</v>
      </c>
      <c r="G14" s="21">
        <v>2</v>
      </c>
      <c r="H14" s="21">
        <v>2</v>
      </c>
      <c r="I14" s="21">
        <v>5.3</v>
      </c>
      <c r="J14" s="21">
        <v>5.3</v>
      </c>
      <c r="K14" s="21">
        <v>35</v>
      </c>
      <c r="L14" s="21">
        <v>35</v>
      </c>
      <c r="M14" s="21">
        <v>3.7999999999999999E-2</v>
      </c>
      <c r="N14" s="21">
        <v>0.04</v>
      </c>
      <c r="O14" s="21">
        <v>3.7</v>
      </c>
      <c r="P14" s="21">
        <v>3.7</v>
      </c>
      <c r="Q14" s="21">
        <v>0</v>
      </c>
      <c r="R14" s="21">
        <v>0</v>
      </c>
      <c r="S14" s="16">
        <v>0</v>
      </c>
      <c r="T14" s="16">
        <v>0</v>
      </c>
      <c r="U14" s="16">
        <v>22</v>
      </c>
      <c r="V14" s="16">
        <v>34</v>
      </c>
      <c r="W14" s="16">
        <v>0</v>
      </c>
      <c r="X14" s="16">
        <v>0</v>
      </c>
      <c r="Y14" s="16">
        <v>0</v>
      </c>
      <c r="Z14" s="16">
        <v>0</v>
      </c>
      <c r="AA14" s="16">
        <v>5</v>
      </c>
      <c r="AB14" s="16">
        <v>5</v>
      </c>
    </row>
    <row r="15" spans="1:30" s="36" customFormat="1" ht="15.75" customHeight="1" x14ac:dyDescent="0.2">
      <c r="A15" s="24" t="s">
        <v>133</v>
      </c>
      <c r="B15" s="59" t="s">
        <v>25</v>
      </c>
      <c r="C15" s="29">
        <v>200</v>
      </c>
      <c r="D15" s="29">
        <v>250</v>
      </c>
      <c r="E15" s="21">
        <v>5.68</v>
      </c>
      <c r="F15" s="21">
        <v>8.1999999999999993</v>
      </c>
      <c r="G15" s="21">
        <v>6</v>
      </c>
      <c r="H15" s="21">
        <v>7.2</v>
      </c>
      <c r="I15" s="21">
        <v>10.3</v>
      </c>
      <c r="J15" s="21">
        <v>15.3</v>
      </c>
      <c r="K15" s="21">
        <v>123.2</v>
      </c>
      <c r="L15" s="21">
        <v>155</v>
      </c>
      <c r="M15" s="21">
        <v>8.6999999999999994E-2</v>
      </c>
      <c r="N15" s="21">
        <v>0.09</v>
      </c>
      <c r="O15" s="21">
        <v>7.54</v>
      </c>
      <c r="P15" s="21">
        <v>7.54</v>
      </c>
      <c r="Q15" s="21">
        <v>0</v>
      </c>
      <c r="R15" s="21">
        <v>0</v>
      </c>
      <c r="S15" s="16">
        <v>0</v>
      </c>
      <c r="T15" s="16">
        <v>0</v>
      </c>
      <c r="U15" s="16">
        <v>16.399999999999999</v>
      </c>
      <c r="V15" s="16">
        <v>23.4</v>
      </c>
      <c r="W15" s="16">
        <v>0</v>
      </c>
      <c r="X15" s="16">
        <v>0</v>
      </c>
      <c r="Y15" s="16">
        <v>0</v>
      </c>
      <c r="Z15" s="16">
        <v>0</v>
      </c>
      <c r="AA15" s="16">
        <v>0.85</v>
      </c>
      <c r="AB15" s="16">
        <v>0.85</v>
      </c>
    </row>
    <row r="16" spans="1:30" s="68" customFormat="1" ht="18.75" customHeight="1" x14ac:dyDescent="0.2">
      <c r="A16" s="50" t="s">
        <v>144</v>
      </c>
      <c r="B16" s="50" t="s">
        <v>44</v>
      </c>
      <c r="C16" s="29">
        <v>80</v>
      </c>
      <c r="D16" s="29">
        <v>100</v>
      </c>
      <c r="E16" s="21">
        <v>6.2</v>
      </c>
      <c r="F16" s="21">
        <v>7.23</v>
      </c>
      <c r="G16" s="21">
        <v>7</v>
      </c>
      <c r="H16" s="21">
        <v>8</v>
      </c>
      <c r="I16" s="21">
        <v>10.3</v>
      </c>
      <c r="J16" s="21">
        <v>12.3</v>
      </c>
      <c r="K16" s="21">
        <v>116.25</v>
      </c>
      <c r="L16" s="21">
        <v>145.19999999999999</v>
      </c>
      <c r="M16" s="21">
        <v>0.2</v>
      </c>
      <c r="N16" s="21">
        <v>0.2</v>
      </c>
      <c r="O16" s="21">
        <v>1.37</v>
      </c>
      <c r="P16" s="21">
        <v>1.37</v>
      </c>
      <c r="Q16" s="21">
        <v>0</v>
      </c>
      <c r="R16" s="21">
        <v>0</v>
      </c>
      <c r="S16" s="21">
        <v>4.8</v>
      </c>
      <c r="T16" s="21">
        <v>4.8</v>
      </c>
      <c r="U16" s="21">
        <v>15.64</v>
      </c>
      <c r="V16" s="21">
        <v>19.64</v>
      </c>
      <c r="W16" s="21">
        <v>181</v>
      </c>
      <c r="X16" s="21">
        <v>184.8</v>
      </c>
      <c r="Y16" s="21">
        <v>35</v>
      </c>
      <c r="Z16" s="21">
        <v>40.700000000000003</v>
      </c>
      <c r="AA16" s="21">
        <v>4.37</v>
      </c>
      <c r="AB16" s="21">
        <v>4.37</v>
      </c>
      <c r="AC16" s="66"/>
      <c r="AD16" s="67"/>
    </row>
    <row r="17" spans="1:28" s="68" customFormat="1" ht="16.5" customHeight="1" x14ac:dyDescent="0.2">
      <c r="A17" s="50" t="s">
        <v>148</v>
      </c>
      <c r="B17" s="50" t="s">
        <v>149</v>
      </c>
      <c r="C17" s="29">
        <v>180</v>
      </c>
      <c r="D17" s="29">
        <v>200</v>
      </c>
      <c r="E17" s="21">
        <v>4.49</v>
      </c>
      <c r="F17" s="21">
        <v>8.59</v>
      </c>
      <c r="G17" s="21">
        <v>5.0199999999999996</v>
      </c>
      <c r="H17" s="21">
        <v>10.199999999999999</v>
      </c>
      <c r="I17" s="21">
        <v>15.05</v>
      </c>
      <c r="J17" s="21">
        <v>18</v>
      </c>
      <c r="K17" s="21">
        <v>124.2</v>
      </c>
      <c r="L17" s="21">
        <v>165.2</v>
      </c>
      <c r="M17" s="21">
        <v>7.0000000000000007E-2</v>
      </c>
      <c r="N17" s="21">
        <v>7.0000000000000007E-2</v>
      </c>
      <c r="O17" s="21">
        <v>0</v>
      </c>
      <c r="P17" s="21">
        <v>0</v>
      </c>
      <c r="Q17" s="21">
        <v>0</v>
      </c>
      <c r="R17" s="21">
        <v>0</v>
      </c>
      <c r="S17" s="21">
        <v>9.31</v>
      </c>
      <c r="T17" s="21">
        <v>9.31</v>
      </c>
      <c r="U17" s="21">
        <v>8.18</v>
      </c>
      <c r="V17" s="21">
        <v>11.18</v>
      </c>
      <c r="W17" s="21">
        <v>0</v>
      </c>
      <c r="X17" s="21">
        <v>0</v>
      </c>
      <c r="Y17" s="21">
        <v>0</v>
      </c>
      <c r="Z17" s="21">
        <v>0</v>
      </c>
      <c r="AA17" s="21">
        <v>0.89</v>
      </c>
      <c r="AB17" s="21">
        <v>89</v>
      </c>
    </row>
    <row r="18" spans="1:28" s="68" customFormat="1" ht="16.5" customHeight="1" x14ac:dyDescent="0.2">
      <c r="A18" s="69" t="s">
        <v>84</v>
      </c>
      <c r="B18" s="61" t="s">
        <v>27</v>
      </c>
      <c r="C18" s="29">
        <v>200</v>
      </c>
      <c r="D18" s="29">
        <v>200</v>
      </c>
      <c r="E18" s="21">
        <v>1</v>
      </c>
      <c r="F18" s="21">
        <v>1</v>
      </c>
      <c r="G18" s="21">
        <v>0.06</v>
      </c>
      <c r="H18" s="21">
        <v>0.06</v>
      </c>
      <c r="I18" s="21">
        <v>16.2</v>
      </c>
      <c r="J18" s="21">
        <v>18.2</v>
      </c>
      <c r="K18" s="21">
        <v>110</v>
      </c>
      <c r="L18" s="21">
        <v>110</v>
      </c>
      <c r="M18" s="21">
        <v>0.01</v>
      </c>
      <c r="N18" s="21">
        <v>0.01</v>
      </c>
      <c r="O18" s="21">
        <v>1.83</v>
      </c>
      <c r="P18" s="21">
        <v>1.83</v>
      </c>
      <c r="Q18" s="21">
        <v>0</v>
      </c>
      <c r="R18" s="21">
        <v>0</v>
      </c>
      <c r="S18" s="21">
        <v>0</v>
      </c>
      <c r="T18" s="21">
        <v>0</v>
      </c>
      <c r="U18" s="21">
        <v>10.98</v>
      </c>
      <c r="V18" s="30">
        <v>13.98</v>
      </c>
      <c r="W18" s="30">
        <v>9.06</v>
      </c>
      <c r="X18" s="30">
        <v>9.06</v>
      </c>
      <c r="Y18" s="30">
        <v>4.16</v>
      </c>
      <c r="Z18" s="30">
        <v>4.16</v>
      </c>
      <c r="AA18" s="30">
        <v>0.14000000000000001</v>
      </c>
      <c r="AB18" s="21">
        <v>0.14000000000000001</v>
      </c>
    </row>
    <row r="19" spans="1:28" s="68" customFormat="1" ht="15.75" customHeight="1" x14ac:dyDescent="0.2">
      <c r="A19" s="69" t="s">
        <v>106</v>
      </c>
      <c r="B19" s="28" t="s">
        <v>9</v>
      </c>
      <c r="C19" s="29">
        <v>60</v>
      </c>
      <c r="D19" s="29">
        <v>70</v>
      </c>
      <c r="E19" s="21">
        <v>3.6</v>
      </c>
      <c r="F19" s="21">
        <v>3.6</v>
      </c>
      <c r="G19" s="21">
        <v>0.8</v>
      </c>
      <c r="H19" s="21">
        <v>0.8</v>
      </c>
      <c r="I19" s="21">
        <v>35</v>
      </c>
      <c r="J19" s="21">
        <v>35</v>
      </c>
      <c r="K19" s="21">
        <v>145</v>
      </c>
      <c r="L19" s="21">
        <v>145</v>
      </c>
      <c r="M19" s="21">
        <v>0.08</v>
      </c>
      <c r="N19" s="21">
        <v>0.11</v>
      </c>
      <c r="O19" s="21">
        <v>0</v>
      </c>
      <c r="P19" s="21">
        <v>0</v>
      </c>
      <c r="Q19" s="21">
        <v>0</v>
      </c>
      <c r="R19" s="21">
        <v>0</v>
      </c>
      <c r="S19" s="21">
        <v>8.4000000000000005E-2</v>
      </c>
      <c r="T19" s="21">
        <v>0.9</v>
      </c>
      <c r="U19" s="21">
        <v>14.76</v>
      </c>
      <c r="V19" s="21">
        <v>20</v>
      </c>
      <c r="W19" s="21">
        <v>19.559999999999999</v>
      </c>
      <c r="X19" s="21">
        <v>50.2</v>
      </c>
      <c r="Y19" s="21">
        <v>55.71</v>
      </c>
      <c r="Z19" s="21">
        <v>100.2</v>
      </c>
      <c r="AA19" s="21">
        <v>0.73</v>
      </c>
      <c r="AB19" s="21">
        <v>1.4</v>
      </c>
    </row>
    <row r="20" spans="1:28" s="35" customFormat="1" ht="15.75" customHeight="1" x14ac:dyDescent="0.2">
      <c r="A20" s="20"/>
      <c r="B20" s="50" t="s">
        <v>209</v>
      </c>
      <c r="C20" s="29">
        <v>15</v>
      </c>
      <c r="D20" s="29">
        <v>15</v>
      </c>
      <c r="E20" s="21">
        <v>3.6</v>
      </c>
      <c r="F20" s="21">
        <v>3.6</v>
      </c>
      <c r="G20" s="21">
        <v>2.5</v>
      </c>
      <c r="H20" s="21">
        <v>2.5</v>
      </c>
      <c r="I20" s="21">
        <v>25</v>
      </c>
      <c r="J20" s="21">
        <v>35</v>
      </c>
      <c r="K20" s="21">
        <v>64</v>
      </c>
      <c r="L20" s="21">
        <v>174</v>
      </c>
      <c r="M20" s="21">
        <v>0.03</v>
      </c>
      <c r="N20" s="21">
        <v>0.03</v>
      </c>
      <c r="O20" s="21">
        <v>10</v>
      </c>
      <c r="P20" s="21">
        <v>10</v>
      </c>
      <c r="Q20" s="21">
        <v>0.03</v>
      </c>
      <c r="R20" s="21">
        <v>0.03</v>
      </c>
      <c r="S20" s="16">
        <v>1.35</v>
      </c>
      <c r="T20" s="16">
        <v>1.35</v>
      </c>
      <c r="U20" s="16">
        <v>16</v>
      </c>
      <c r="V20" s="16">
        <v>16</v>
      </c>
      <c r="W20" s="16">
        <v>11</v>
      </c>
      <c r="X20" s="16">
        <v>11</v>
      </c>
      <c r="Y20" s="16">
        <v>9</v>
      </c>
      <c r="Z20" s="16">
        <v>9</v>
      </c>
      <c r="AA20" s="16">
        <v>2.2000000000000002</v>
      </c>
      <c r="AB20" s="16">
        <v>2.2000000000000002</v>
      </c>
    </row>
    <row r="21" spans="1:28" s="35" customFormat="1" ht="17.25" customHeight="1" x14ac:dyDescent="0.2">
      <c r="A21" s="20"/>
      <c r="B21" s="62" t="s">
        <v>10</v>
      </c>
      <c r="C21" s="29"/>
      <c r="D21" s="29"/>
      <c r="E21" s="60">
        <f>SUM(E14:E20)</f>
        <v>26.07</v>
      </c>
      <c r="F21" s="60">
        <f t="shared" ref="F21:AB21" si="1">SUM(F14:F20)</f>
        <v>33.93</v>
      </c>
      <c r="G21" s="60">
        <f t="shared" si="1"/>
        <v>23.38</v>
      </c>
      <c r="H21" s="60">
        <f t="shared" si="1"/>
        <v>30.759999999999998</v>
      </c>
      <c r="I21" s="60">
        <f t="shared" si="1"/>
        <v>117.15</v>
      </c>
      <c r="J21" s="60">
        <f t="shared" si="1"/>
        <v>139.10000000000002</v>
      </c>
      <c r="K21" s="60">
        <f>SUM(K14:K20)</f>
        <v>717.65</v>
      </c>
      <c r="L21" s="60">
        <f t="shared" si="1"/>
        <v>929.4</v>
      </c>
      <c r="M21" s="60">
        <f t="shared" si="1"/>
        <v>0.51500000000000001</v>
      </c>
      <c r="N21" s="60">
        <f t="shared" si="1"/>
        <v>0.55000000000000004</v>
      </c>
      <c r="O21" s="60">
        <f t="shared" si="1"/>
        <v>24.439999999999998</v>
      </c>
      <c r="P21" s="60">
        <f t="shared" si="1"/>
        <v>24.439999999999998</v>
      </c>
      <c r="Q21" s="60">
        <f t="shared" si="1"/>
        <v>0.03</v>
      </c>
      <c r="R21" s="60">
        <f t="shared" si="1"/>
        <v>0.03</v>
      </c>
      <c r="S21" s="52">
        <f t="shared" si="1"/>
        <v>15.543999999999999</v>
      </c>
      <c r="T21" s="52">
        <f t="shared" si="1"/>
        <v>16.36</v>
      </c>
      <c r="U21" s="52">
        <f t="shared" si="1"/>
        <v>103.96000000000001</v>
      </c>
      <c r="V21" s="52">
        <f t="shared" si="1"/>
        <v>138.19999999999999</v>
      </c>
      <c r="W21" s="52">
        <f t="shared" si="1"/>
        <v>220.62</v>
      </c>
      <c r="X21" s="52">
        <f t="shared" si="1"/>
        <v>255.06</v>
      </c>
      <c r="Y21" s="52">
        <f t="shared" si="1"/>
        <v>103.87</v>
      </c>
      <c r="Z21" s="52">
        <f t="shared" si="1"/>
        <v>154.06</v>
      </c>
      <c r="AA21" s="52">
        <f t="shared" si="1"/>
        <v>14.18</v>
      </c>
      <c r="AB21" s="52">
        <f t="shared" si="1"/>
        <v>102.96000000000001</v>
      </c>
    </row>
    <row r="22" spans="1:28" s="35" customFormat="1" ht="12.75" x14ac:dyDescent="0.2">
      <c r="A22" s="33"/>
      <c r="B22" s="85" t="s">
        <v>75</v>
      </c>
      <c r="C22" s="29"/>
      <c r="D22" s="29"/>
      <c r="E22" s="60">
        <f>SUM(E12+E21)</f>
        <v>46.95</v>
      </c>
      <c r="F22" s="60">
        <f t="shared" ref="F22:AB22" si="2">SUM(F12+F21)</f>
        <v>54.81</v>
      </c>
      <c r="G22" s="60">
        <f t="shared" si="2"/>
        <v>47.11</v>
      </c>
      <c r="H22" s="60">
        <f t="shared" si="2"/>
        <v>55.269999999999996</v>
      </c>
      <c r="I22" s="60">
        <f t="shared" si="2"/>
        <v>201.24</v>
      </c>
      <c r="J22" s="60">
        <f t="shared" si="2"/>
        <v>223.19000000000003</v>
      </c>
      <c r="K22" s="60">
        <f t="shared" si="2"/>
        <v>1410.5500000000002</v>
      </c>
      <c r="L22" s="60">
        <f t="shared" si="2"/>
        <v>1628.4</v>
      </c>
      <c r="M22" s="60">
        <f t="shared" si="2"/>
        <v>0.65500000000000003</v>
      </c>
      <c r="N22" s="60">
        <f t="shared" si="2"/>
        <v>0.73</v>
      </c>
      <c r="O22" s="60">
        <f t="shared" si="2"/>
        <v>28.259999999999998</v>
      </c>
      <c r="P22" s="60">
        <f t="shared" si="2"/>
        <v>28.259999999999998</v>
      </c>
      <c r="Q22" s="60">
        <f t="shared" si="2"/>
        <v>61.930000000000007</v>
      </c>
      <c r="R22" s="60">
        <f t="shared" si="2"/>
        <v>61.930000000000007</v>
      </c>
      <c r="S22" s="52">
        <f t="shared" si="2"/>
        <v>15.623999999999999</v>
      </c>
      <c r="T22" s="52">
        <f t="shared" si="2"/>
        <v>16.46</v>
      </c>
      <c r="U22" s="52">
        <f t="shared" si="2"/>
        <v>252.23</v>
      </c>
      <c r="V22" s="52">
        <f t="shared" si="2"/>
        <v>291.70999999999998</v>
      </c>
      <c r="W22" s="52">
        <f t="shared" si="2"/>
        <v>422.84000000000003</v>
      </c>
      <c r="X22" s="52">
        <f t="shared" si="2"/>
        <v>487.92</v>
      </c>
      <c r="Y22" s="52">
        <f t="shared" si="2"/>
        <v>147.63</v>
      </c>
      <c r="Z22" s="52">
        <f t="shared" si="2"/>
        <v>199.82</v>
      </c>
      <c r="AA22" s="52">
        <f t="shared" si="2"/>
        <v>15.58</v>
      </c>
      <c r="AB22" s="52">
        <f t="shared" si="2"/>
        <v>104.51</v>
      </c>
    </row>
  </sheetData>
  <mergeCells count="9">
    <mergeCell ref="V3:AB3"/>
    <mergeCell ref="M3:T3"/>
    <mergeCell ref="B5:AB5"/>
    <mergeCell ref="B13:AB13"/>
    <mergeCell ref="A1:B1"/>
    <mergeCell ref="A3:A4"/>
    <mergeCell ref="B3:B4"/>
    <mergeCell ref="C3:C4"/>
    <mergeCell ref="E3:K3"/>
  </mergeCells>
  <pageMargins left="0" right="0" top="0" bottom="0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титул (2)</vt:lpstr>
      <vt:lpstr>1день </vt:lpstr>
      <vt:lpstr>2день</vt:lpstr>
      <vt:lpstr>3день </vt:lpstr>
      <vt:lpstr>4день</vt:lpstr>
      <vt:lpstr>5день </vt:lpstr>
      <vt:lpstr>6день</vt:lpstr>
      <vt:lpstr>7день </vt:lpstr>
      <vt:lpstr>8день</vt:lpstr>
      <vt:lpstr>9день </vt:lpstr>
      <vt:lpstr>10день</vt:lpstr>
      <vt:lpstr>А</vt:lpstr>
      <vt:lpstr>'титул (2)'!Область_печати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Директор</cp:lastModifiedBy>
  <cp:lastPrinted>2018-08-23T00:52:56Z</cp:lastPrinted>
  <dcterms:created xsi:type="dcterms:W3CDTF">2014-09-01T03:13:56Z</dcterms:created>
  <dcterms:modified xsi:type="dcterms:W3CDTF">2020-09-02T11:44:05Z</dcterms:modified>
</cp:coreProperties>
</file>